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0" yWindow="65516" windowWidth="4780" windowHeight="4680" tabRatio="601" activeTab="0"/>
  </bookViews>
  <sheets>
    <sheet name="５０社" sheetId="1" r:id="rId1"/>
  </sheets>
  <definedNames>
    <definedName name="_xlnm.Print_Area" localSheetId="0">'５０社'!$A$1:$N$56</definedName>
  </definedNames>
  <calcPr fullCalcOnLoad="1"/>
</workbook>
</file>

<file path=xl/sharedStrings.xml><?xml version="1.0" encoding="utf-8"?>
<sst xmlns="http://schemas.openxmlformats.org/spreadsheetml/2006/main" count="96" uniqueCount="60">
  <si>
    <t>パシフィックツアーシステムズ</t>
  </si>
  <si>
    <t>ジェイティービーワールド</t>
  </si>
  <si>
    <t>ジェイティービーワールド西日本</t>
  </si>
  <si>
    <t>東武トラベル</t>
  </si>
  <si>
    <t>タビックスジャパン</t>
  </si>
  <si>
    <t>西鉄旅行</t>
  </si>
  <si>
    <t>ビッグホリデー</t>
  </si>
  <si>
    <t>日新航空サービス</t>
  </si>
  <si>
    <t>ジャスナイスウイング</t>
  </si>
  <si>
    <t>近畿日本ツーリスト</t>
  </si>
  <si>
    <t>南海国際旅行</t>
  </si>
  <si>
    <t>全日空ワールド</t>
  </si>
  <si>
    <t>京王観光</t>
  </si>
  <si>
    <t>九州旅客鉄道</t>
  </si>
  <si>
    <t>エムオーツーリスト</t>
  </si>
  <si>
    <t>郵船トラベル</t>
  </si>
  <si>
    <t>北海道旅客鉄道</t>
  </si>
  <si>
    <t>アールアンドシーツアーズ</t>
  </si>
  <si>
    <t>ダイエーオーエムシー</t>
  </si>
  <si>
    <t>小田急トラベルサービス</t>
  </si>
  <si>
    <t>阪神電気鉄道</t>
  </si>
  <si>
    <t>内外航空サービス</t>
  </si>
  <si>
    <t>沖縄ツーリスト</t>
  </si>
  <si>
    <t>北海道ツアーシステム</t>
  </si>
  <si>
    <t>トラベルプラザインターナショナル</t>
  </si>
  <si>
    <t>ニュー・オリエント・エキスプレス</t>
  </si>
  <si>
    <t>西日本旅客鉄道</t>
  </si>
  <si>
    <t>新日本トラベル</t>
  </si>
  <si>
    <t>東日観光</t>
  </si>
  <si>
    <t>芙蓉航空サービス</t>
  </si>
  <si>
    <t>京成トラベルサービス</t>
  </si>
  <si>
    <t>トラベル日本</t>
  </si>
  <si>
    <t>日立トラベルビューロー</t>
  </si>
  <si>
    <t>三交旅行</t>
  </si>
  <si>
    <t>京阪交通社</t>
  </si>
  <si>
    <t>前年比</t>
  </si>
  <si>
    <t>2002年8月の主要旅行業者旅行取扱状況速報</t>
  </si>
  <si>
    <t>（単位：千円）</t>
  </si>
  <si>
    <t>合　　　　計</t>
  </si>
  <si>
    <t>国　内　旅　行</t>
  </si>
  <si>
    <t>外　国　人　旅　行</t>
  </si>
  <si>
    <t>海　外　旅　行</t>
  </si>
  <si>
    <t>会　社　名</t>
  </si>
  <si>
    <t>小　　　　計</t>
  </si>
  <si>
    <t>-</t>
  </si>
  <si>
    <t>ジェイティービー</t>
  </si>
  <si>
    <t>日本旅行</t>
  </si>
  <si>
    <t>阪急交通社</t>
  </si>
  <si>
    <t>ジェイティービートラベランド</t>
  </si>
  <si>
    <t>東急観光</t>
  </si>
  <si>
    <t>エイチ・アイ・エス</t>
  </si>
  <si>
    <t>日本通運</t>
  </si>
  <si>
    <t>名鉄観光サービス</t>
  </si>
  <si>
    <t>農協観光</t>
  </si>
  <si>
    <t>ジャルパック</t>
  </si>
  <si>
    <t>読売旅行</t>
  </si>
  <si>
    <t>ジャパンツアーシステム</t>
  </si>
  <si>
    <t>全日空トラベル</t>
  </si>
  <si>
    <t>ジェイアール東海ツアーズ</t>
  </si>
  <si>
    <t>全日空スカイホリデー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</si>
</sst>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;[Red]0.0"/>
    <numFmt numFmtId="178" formatCode="0.0_ "/>
    <numFmt numFmtId="179" formatCode="#,##0;[Red]#,##0"/>
    <numFmt numFmtId="180" formatCode="#,##0.0_ "/>
    <numFmt numFmtId="181" formatCode="#,##0;&quot;△ &quot;#,##0"/>
    <numFmt numFmtId="182" formatCode="0.0%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Osaka"/>
      <family val="0"/>
    </font>
    <font>
      <sz val="10"/>
      <name val="Osaka"/>
      <family val="0"/>
    </font>
    <font>
      <sz val="14"/>
      <name val="Osak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 applyProtection="1">
      <alignment/>
      <protection/>
    </xf>
    <xf numFmtId="38" fontId="7" fillId="0" borderId="3" xfId="17" applyFont="1" applyBorder="1" applyAlignment="1">
      <alignment/>
    </xf>
    <xf numFmtId="38" fontId="7" fillId="0" borderId="4" xfId="17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/>
    </xf>
    <xf numFmtId="38" fontId="7" fillId="0" borderId="1" xfId="17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38" fontId="7" fillId="0" borderId="4" xfId="17" applyFont="1" applyBorder="1" applyAlignment="1">
      <alignment/>
    </xf>
    <xf numFmtId="38" fontId="7" fillId="0" borderId="1" xfId="17" applyFont="1" applyBorder="1" applyAlignment="1" applyProtection="1">
      <alignment/>
      <protection locked="0"/>
    </xf>
    <xf numFmtId="0" fontId="7" fillId="0" borderId="5" xfId="0" applyFont="1" applyBorder="1" applyAlignment="1">
      <alignment horizontal="center"/>
    </xf>
    <xf numFmtId="38" fontId="7" fillId="0" borderId="5" xfId="17" applyFont="1" applyBorder="1" applyAlignment="1">
      <alignment/>
    </xf>
    <xf numFmtId="38" fontId="7" fillId="0" borderId="0" xfId="17" applyFont="1" applyBorder="1" applyAlignment="1" applyProtection="1">
      <alignment/>
      <protection locked="0"/>
    </xf>
    <xf numFmtId="38" fontId="7" fillId="0" borderId="0" xfId="17" applyFont="1" applyBorder="1" applyAlignment="1">
      <alignment/>
    </xf>
    <xf numFmtId="0" fontId="7" fillId="0" borderId="5" xfId="0" applyFont="1" applyBorder="1" applyAlignment="1">
      <alignment/>
    </xf>
    <xf numFmtId="182" fontId="7" fillId="0" borderId="3" xfId="15" applyNumberFormat="1" applyFont="1" applyBorder="1" applyAlignment="1">
      <alignment/>
    </xf>
    <xf numFmtId="38" fontId="7" fillId="0" borderId="6" xfId="17" applyFont="1" applyBorder="1" applyAlignment="1">
      <alignment/>
    </xf>
    <xf numFmtId="38" fontId="7" fillId="0" borderId="7" xfId="17" applyFont="1" applyBorder="1" applyAlignment="1" applyProtection="1">
      <alignment/>
      <protection locked="0"/>
    </xf>
    <xf numFmtId="38" fontId="7" fillId="0" borderId="8" xfId="17" applyFont="1" applyBorder="1" applyAlignment="1">
      <alignment/>
    </xf>
    <xf numFmtId="182" fontId="7" fillId="0" borderId="0" xfId="15" applyNumberFormat="1" applyFont="1" applyBorder="1" applyAlignment="1">
      <alignment/>
    </xf>
    <xf numFmtId="182" fontId="7" fillId="0" borderId="2" xfId="15" applyNumberFormat="1" applyFont="1" applyBorder="1" applyAlignment="1">
      <alignment/>
    </xf>
    <xf numFmtId="182" fontId="7" fillId="0" borderId="4" xfId="15" applyNumberFormat="1" applyFont="1" applyBorder="1" applyAlignment="1">
      <alignment/>
    </xf>
    <xf numFmtId="182" fontId="7" fillId="0" borderId="9" xfId="15" applyNumberFormat="1" applyFont="1" applyBorder="1" applyAlignment="1">
      <alignment/>
    </xf>
    <xf numFmtId="182" fontId="7" fillId="0" borderId="5" xfId="15" applyNumberFormat="1" applyFont="1" applyBorder="1" applyAlignment="1">
      <alignment/>
    </xf>
    <xf numFmtId="182" fontId="7" fillId="0" borderId="1" xfId="15" applyNumberFormat="1" applyFont="1" applyBorder="1" applyAlignment="1">
      <alignment/>
    </xf>
    <xf numFmtId="182" fontId="7" fillId="0" borderId="1" xfId="15" applyNumberFormat="1" applyFont="1" applyBorder="1" applyAlignment="1">
      <alignment horizontal="center"/>
    </xf>
    <xf numFmtId="55" fontId="7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C25" sqref="C25"/>
    </sheetView>
  </sheetViews>
  <sheetFormatPr defaultColWidth="11.00390625" defaultRowHeight="13.5"/>
  <cols>
    <col min="1" max="1" width="28.75390625" style="1" customWidth="1"/>
    <col min="2" max="2" width="0.2421875" style="1" hidden="1" customWidth="1"/>
    <col min="3" max="4" width="12.75390625" style="1" customWidth="1"/>
    <col min="5" max="5" width="7.625" style="1" customWidth="1"/>
    <col min="6" max="7" width="11.25390625" style="1" customWidth="1"/>
    <col min="8" max="8" width="7.625" style="1" customWidth="1"/>
    <col min="9" max="10" width="12.75390625" style="1" customWidth="1"/>
    <col min="11" max="11" width="7.625" style="1" customWidth="1"/>
    <col min="12" max="13" width="12.75390625" style="1" customWidth="1"/>
    <col min="14" max="14" width="7.625" style="1" customWidth="1"/>
    <col min="15" max="16384" width="8.75390625" style="1" customWidth="1"/>
  </cols>
  <sheetData>
    <row r="1" spans="1:14" ht="18" customHeight="1">
      <c r="A1" s="31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 t="s">
        <v>37</v>
      </c>
    </row>
    <row r="2" spans="1:14" ht="16.5" customHeight="1">
      <c r="A2" s="35" t="s">
        <v>42</v>
      </c>
      <c r="B2" s="2"/>
      <c r="C2" s="32" t="s">
        <v>41</v>
      </c>
      <c r="D2" s="33"/>
      <c r="E2" s="33"/>
      <c r="F2" s="32" t="s">
        <v>40</v>
      </c>
      <c r="G2" s="33"/>
      <c r="H2" s="33"/>
      <c r="I2" s="32" t="s">
        <v>39</v>
      </c>
      <c r="J2" s="32"/>
      <c r="K2" s="33"/>
      <c r="L2" s="32" t="s">
        <v>38</v>
      </c>
      <c r="M2" s="33"/>
      <c r="N2" s="34"/>
    </row>
    <row r="3" spans="1:14" ht="16.5" customHeight="1">
      <c r="A3" s="36"/>
      <c r="B3" s="2"/>
      <c r="C3" s="28">
        <v>37469</v>
      </c>
      <c r="D3" s="28">
        <v>37104</v>
      </c>
      <c r="E3" s="12" t="s">
        <v>35</v>
      </c>
      <c r="F3" s="28">
        <v>37469</v>
      </c>
      <c r="G3" s="28">
        <v>37104</v>
      </c>
      <c r="H3" s="12" t="s">
        <v>35</v>
      </c>
      <c r="I3" s="28">
        <v>37469</v>
      </c>
      <c r="J3" s="28">
        <v>37104</v>
      </c>
      <c r="K3" s="12" t="s">
        <v>35</v>
      </c>
      <c r="L3" s="28">
        <v>37469</v>
      </c>
      <c r="M3" s="28">
        <v>37104</v>
      </c>
      <c r="N3" s="12" t="s">
        <v>35</v>
      </c>
    </row>
    <row r="4" spans="1:14" ht="16.5" customHeight="1">
      <c r="A4" s="3" t="s">
        <v>45</v>
      </c>
      <c r="B4" s="4">
        <v>1</v>
      </c>
      <c r="C4" s="5">
        <v>49692233</v>
      </c>
      <c r="D4" s="11">
        <v>58616536</v>
      </c>
      <c r="E4" s="23">
        <f>C4/D4</f>
        <v>0.8477511021804496</v>
      </c>
      <c r="F4" s="19">
        <v>1725188</v>
      </c>
      <c r="G4" s="5">
        <v>1782219</v>
      </c>
      <c r="H4" s="17">
        <f>F4/G4</f>
        <v>0.9680000044887862</v>
      </c>
      <c r="I4" s="5">
        <v>98937295</v>
      </c>
      <c r="J4" s="5">
        <v>96115966</v>
      </c>
      <c r="K4" s="17">
        <f>I4/J4</f>
        <v>1.0293533854718788</v>
      </c>
      <c r="L4" s="4">
        <f aca="true" t="shared" si="0" ref="L4:M16">+C4+F4+I4</f>
        <v>150354716</v>
      </c>
      <c r="M4" s="4">
        <f t="shared" si="0"/>
        <v>156514721</v>
      </c>
      <c r="N4" s="22">
        <f>L4/M4</f>
        <v>0.9606426477928552</v>
      </c>
    </row>
    <row r="5" spans="1:14" ht="16.5" customHeight="1">
      <c r="A5" s="6" t="s">
        <v>9</v>
      </c>
      <c r="B5" s="7">
        <v>2</v>
      </c>
      <c r="C5" s="5">
        <v>24049873</v>
      </c>
      <c r="D5" s="11">
        <v>27499368</v>
      </c>
      <c r="E5" s="23">
        <f aca="true" t="shared" si="1" ref="E5:E56">C5/D5</f>
        <v>0.8745609353640418</v>
      </c>
      <c r="F5" s="19">
        <v>192867</v>
      </c>
      <c r="G5" s="5">
        <v>1166888</v>
      </c>
      <c r="H5" s="26">
        <f>F5/G5</f>
        <v>0.16528321484152722</v>
      </c>
      <c r="I5" s="5">
        <v>44211439</v>
      </c>
      <c r="J5" s="5">
        <v>47272625</v>
      </c>
      <c r="K5" s="26">
        <f aca="true" t="shared" si="2" ref="K5:K56">I5/J5</f>
        <v>0.9352440022105817</v>
      </c>
      <c r="L5" s="7">
        <f t="shared" si="0"/>
        <v>68454179</v>
      </c>
      <c r="M5" s="7">
        <f t="shared" si="0"/>
        <v>75938881</v>
      </c>
      <c r="N5" s="23">
        <f aca="true" t="shared" si="3" ref="N5:N56">L5/M5</f>
        <v>0.9014378154979661</v>
      </c>
    </row>
    <row r="6" spans="1:14" ht="16.5" customHeight="1">
      <c r="A6" s="6" t="s">
        <v>46</v>
      </c>
      <c r="B6" s="7">
        <v>3</v>
      </c>
      <c r="C6" s="5">
        <v>19183304</v>
      </c>
      <c r="D6" s="11">
        <v>21129792</v>
      </c>
      <c r="E6" s="23">
        <f t="shared" si="1"/>
        <v>0.9078794528597347</v>
      </c>
      <c r="F6" s="19">
        <v>309595</v>
      </c>
      <c r="G6" s="5">
        <v>275287</v>
      </c>
      <c r="H6" s="26">
        <f>F6/G6</f>
        <v>1.1246262990987588</v>
      </c>
      <c r="I6" s="5">
        <v>30944624</v>
      </c>
      <c r="J6" s="5">
        <v>27809972</v>
      </c>
      <c r="K6" s="26">
        <f t="shared" si="2"/>
        <v>1.1127168340910232</v>
      </c>
      <c r="L6" s="7">
        <f t="shared" si="0"/>
        <v>50437523</v>
      </c>
      <c r="M6" s="7">
        <f t="shared" si="0"/>
        <v>49215051</v>
      </c>
      <c r="N6" s="23">
        <f t="shared" si="3"/>
        <v>1.024839393136055</v>
      </c>
    </row>
    <row r="7" spans="1:14" ht="16.5" customHeight="1">
      <c r="A7" s="6" t="s">
        <v>47</v>
      </c>
      <c r="B7" s="7">
        <v>4</v>
      </c>
      <c r="C7" s="5">
        <v>18989022</v>
      </c>
      <c r="D7" s="11">
        <v>21412604</v>
      </c>
      <c r="E7" s="23">
        <f t="shared" si="1"/>
        <v>0.8868151673659121</v>
      </c>
      <c r="F7" s="19">
        <v>60882</v>
      </c>
      <c r="G7" s="5">
        <v>38532</v>
      </c>
      <c r="H7" s="26">
        <f>F7/G7</f>
        <v>1.5800373715353473</v>
      </c>
      <c r="I7" s="5">
        <v>11478860</v>
      </c>
      <c r="J7" s="5">
        <v>11359577</v>
      </c>
      <c r="K7" s="26">
        <f t="shared" si="2"/>
        <v>1.0105006550860125</v>
      </c>
      <c r="L7" s="7">
        <f t="shared" si="0"/>
        <v>30528764</v>
      </c>
      <c r="M7" s="7">
        <f t="shared" si="0"/>
        <v>32810713</v>
      </c>
      <c r="N7" s="23">
        <f t="shared" si="3"/>
        <v>0.9304510999197122</v>
      </c>
    </row>
    <row r="8" spans="1:14" ht="16.5" customHeight="1">
      <c r="A8" s="6" t="s">
        <v>48</v>
      </c>
      <c r="B8" s="7">
        <v>6</v>
      </c>
      <c r="C8" s="5">
        <v>8549504</v>
      </c>
      <c r="D8" s="11">
        <v>9386293</v>
      </c>
      <c r="E8" s="23">
        <f t="shared" si="1"/>
        <v>0.910849895693646</v>
      </c>
      <c r="F8" s="19">
        <v>1375</v>
      </c>
      <c r="G8" s="5">
        <v>1519</v>
      </c>
      <c r="H8" s="26">
        <f>F8/G8</f>
        <v>0.9052007899934167</v>
      </c>
      <c r="I8" s="5">
        <v>17860620</v>
      </c>
      <c r="J8" s="5">
        <v>17309437</v>
      </c>
      <c r="K8" s="26">
        <f t="shared" si="2"/>
        <v>1.0318429189811316</v>
      </c>
      <c r="L8" s="7">
        <f t="shared" si="0"/>
        <v>26411499</v>
      </c>
      <c r="M8" s="7">
        <f t="shared" si="0"/>
        <v>26697249</v>
      </c>
      <c r="N8" s="23">
        <f t="shared" si="3"/>
        <v>0.989296650003152</v>
      </c>
    </row>
    <row r="9" spans="1:14" ht="16.5" customHeight="1">
      <c r="A9" s="6" t="s">
        <v>49</v>
      </c>
      <c r="B9" s="7">
        <v>5</v>
      </c>
      <c r="C9" s="5">
        <v>6234610</v>
      </c>
      <c r="D9" s="11">
        <v>8133105</v>
      </c>
      <c r="E9" s="23">
        <f t="shared" si="1"/>
        <v>0.7665719304005051</v>
      </c>
      <c r="F9" s="19">
        <v>191208</v>
      </c>
      <c r="G9" s="5">
        <v>74172</v>
      </c>
      <c r="H9" s="26">
        <f>F9/G9</f>
        <v>2.577900016178612</v>
      </c>
      <c r="I9" s="5">
        <v>11047663</v>
      </c>
      <c r="J9" s="5">
        <v>12433368</v>
      </c>
      <c r="K9" s="26">
        <f t="shared" si="2"/>
        <v>0.8885495064571401</v>
      </c>
      <c r="L9" s="7">
        <f t="shared" si="0"/>
        <v>17473481</v>
      </c>
      <c r="M9" s="7">
        <f t="shared" si="0"/>
        <v>20640645</v>
      </c>
      <c r="N9" s="23">
        <f t="shared" si="3"/>
        <v>0.8465569268789808</v>
      </c>
    </row>
    <row r="10" spans="1:14" ht="16.5" customHeight="1">
      <c r="A10" s="6" t="s">
        <v>50</v>
      </c>
      <c r="B10" s="7">
        <v>7</v>
      </c>
      <c r="C10" s="5">
        <v>28075157</v>
      </c>
      <c r="D10" s="11">
        <v>28336907</v>
      </c>
      <c r="E10" s="23">
        <f t="shared" si="1"/>
        <v>0.9907629297721167</v>
      </c>
      <c r="F10" s="19">
        <v>0</v>
      </c>
      <c r="G10" s="5">
        <v>0</v>
      </c>
      <c r="H10" s="27" t="s">
        <v>44</v>
      </c>
      <c r="I10" s="5">
        <v>959035</v>
      </c>
      <c r="J10" s="5">
        <v>727024</v>
      </c>
      <c r="K10" s="26">
        <f t="shared" si="2"/>
        <v>1.3191242654988007</v>
      </c>
      <c r="L10" s="7">
        <f aca="true" t="shared" si="4" ref="L10:M15">+C10+F10+I10</f>
        <v>29034192</v>
      </c>
      <c r="M10" s="7">
        <f t="shared" si="4"/>
        <v>29063931</v>
      </c>
      <c r="N10" s="23">
        <f t="shared" si="3"/>
        <v>0.9989767729630241</v>
      </c>
    </row>
    <row r="11" spans="1:14" ht="16.5" customHeight="1">
      <c r="A11" s="6" t="s">
        <v>51</v>
      </c>
      <c r="B11" s="7">
        <v>8</v>
      </c>
      <c r="C11" s="5">
        <v>12965102</v>
      </c>
      <c r="D11" s="11">
        <v>14332858</v>
      </c>
      <c r="E11" s="23">
        <f t="shared" si="1"/>
        <v>0.9045719981318451</v>
      </c>
      <c r="F11" s="19">
        <v>72952</v>
      </c>
      <c r="G11" s="5">
        <v>68306</v>
      </c>
      <c r="H11" s="26">
        <f>F11/G11</f>
        <v>1.0680174508827922</v>
      </c>
      <c r="I11" s="5">
        <v>5433622</v>
      </c>
      <c r="J11" s="5">
        <v>5152374</v>
      </c>
      <c r="K11" s="26">
        <f t="shared" si="2"/>
        <v>1.0545860995339236</v>
      </c>
      <c r="L11" s="7">
        <f t="shared" si="4"/>
        <v>18471676</v>
      </c>
      <c r="M11" s="7">
        <f t="shared" si="4"/>
        <v>19553538</v>
      </c>
      <c r="N11" s="23">
        <f t="shared" si="3"/>
        <v>0.9446718031284159</v>
      </c>
    </row>
    <row r="12" spans="1:14" ht="16.5" customHeight="1">
      <c r="A12" s="6" t="s">
        <v>52</v>
      </c>
      <c r="B12" s="7">
        <v>10</v>
      </c>
      <c r="C12" s="5">
        <v>3248313</v>
      </c>
      <c r="D12" s="11">
        <v>3494753</v>
      </c>
      <c r="E12" s="23">
        <f t="shared" si="1"/>
        <v>0.9294828561560717</v>
      </c>
      <c r="F12" s="19">
        <v>8665</v>
      </c>
      <c r="G12" s="5">
        <v>6542</v>
      </c>
      <c r="H12" s="26">
        <f>F12/G12</f>
        <v>1.3245184958728218</v>
      </c>
      <c r="I12" s="5">
        <v>8254611</v>
      </c>
      <c r="J12" s="5">
        <v>8078959</v>
      </c>
      <c r="K12" s="26">
        <f t="shared" si="2"/>
        <v>1.0217419100653933</v>
      </c>
      <c r="L12" s="7">
        <f t="shared" si="4"/>
        <v>11511589</v>
      </c>
      <c r="M12" s="7">
        <f t="shared" si="4"/>
        <v>11580254</v>
      </c>
      <c r="N12" s="23">
        <f t="shared" si="3"/>
        <v>0.9940705100250824</v>
      </c>
    </row>
    <row r="13" spans="1:14" ht="16.5" customHeight="1">
      <c r="A13" s="6" t="s">
        <v>53</v>
      </c>
      <c r="B13" s="7">
        <v>12</v>
      </c>
      <c r="C13" s="5">
        <v>1636525</v>
      </c>
      <c r="D13" s="11">
        <v>1739036</v>
      </c>
      <c r="E13" s="23">
        <f t="shared" si="1"/>
        <v>0.9410529741764978</v>
      </c>
      <c r="F13" s="19">
        <v>18358</v>
      </c>
      <c r="G13" s="5">
        <v>29088</v>
      </c>
      <c r="H13" s="26">
        <f>F13/G13</f>
        <v>0.6311193619361937</v>
      </c>
      <c r="I13" s="5">
        <v>6874879</v>
      </c>
      <c r="J13" s="5">
        <v>7399523</v>
      </c>
      <c r="K13" s="26">
        <f t="shared" si="2"/>
        <v>0.9290975918312573</v>
      </c>
      <c r="L13" s="7">
        <f>+C13+F13+I13</f>
        <v>8529762</v>
      </c>
      <c r="M13" s="7">
        <f>+D13+G13+J13</f>
        <v>9167647</v>
      </c>
      <c r="N13" s="23">
        <f t="shared" si="3"/>
        <v>0.9304199867206929</v>
      </c>
    </row>
    <row r="14" spans="1:14" ht="16.5" customHeight="1">
      <c r="A14" s="6" t="s">
        <v>54</v>
      </c>
      <c r="B14" s="7">
        <v>9</v>
      </c>
      <c r="C14" s="5">
        <v>15456210</v>
      </c>
      <c r="D14" s="11">
        <v>18325557</v>
      </c>
      <c r="E14" s="23">
        <f t="shared" si="1"/>
        <v>0.8434237496846617</v>
      </c>
      <c r="F14" s="19">
        <v>0</v>
      </c>
      <c r="G14" s="5">
        <v>0</v>
      </c>
      <c r="H14" s="27" t="s">
        <v>44</v>
      </c>
      <c r="I14" s="5">
        <v>0</v>
      </c>
      <c r="J14" s="5">
        <v>0</v>
      </c>
      <c r="K14" s="27" t="s">
        <v>44</v>
      </c>
      <c r="L14" s="7">
        <f t="shared" si="4"/>
        <v>15456210</v>
      </c>
      <c r="M14" s="7">
        <f t="shared" si="4"/>
        <v>18325557</v>
      </c>
      <c r="N14" s="23">
        <f t="shared" si="3"/>
        <v>0.8434237496846617</v>
      </c>
    </row>
    <row r="15" spans="1:14" ht="16.5" customHeight="1">
      <c r="A15" s="6" t="s">
        <v>55</v>
      </c>
      <c r="B15" s="7">
        <v>14</v>
      </c>
      <c r="C15" s="5">
        <v>937397</v>
      </c>
      <c r="D15" s="11">
        <v>1204300</v>
      </c>
      <c r="E15" s="23">
        <f t="shared" si="1"/>
        <v>0.7783749896205264</v>
      </c>
      <c r="F15" s="19">
        <v>17328</v>
      </c>
      <c r="G15" s="5">
        <v>13793</v>
      </c>
      <c r="H15" s="26">
        <f>F15/G15</f>
        <v>1.2562894221706662</v>
      </c>
      <c r="I15" s="5">
        <v>7505031</v>
      </c>
      <c r="J15" s="5">
        <v>7245732</v>
      </c>
      <c r="K15" s="26">
        <f t="shared" si="2"/>
        <v>1.0357864464211484</v>
      </c>
      <c r="L15" s="7">
        <f t="shared" si="4"/>
        <v>8459756</v>
      </c>
      <c r="M15" s="7">
        <f t="shared" si="4"/>
        <v>8463825</v>
      </c>
      <c r="N15" s="23">
        <f t="shared" si="3"/>
        <v>0.9995192480940945</v>
      </c>
    </row>
    <row r="16" spans="1:14" ht="16.5" customHeight="1">
      <c r="A16" s="6" t="s">
        <v>56</v>
      </c>
      <c r="B16" s="7">
        <v>13</v>
      </c>
      <c r="C16" s="5">
        <v>3412218</v>
      </c>
      <c r="D16" s="11">
        <v>3906863</v>
      </c>
      <c r="E16" s="23">
        <f t="shared" si="1"/>
        <v>0.8733907485366137</v>
      </c>
      <c r="F16" s="19">
        <v>88528</v>
      </c>
      <c r="G16" s="5">
        <v>98443</v>
      </c>
      <c r="H16" s="26">
        <f>F16/G16</f>
        <v>0.8992818179047773</v>
      </c>
      <c r="I16" s="5">
        <v>5194265</v>
      </c>
      <c r="J16" s="5">
        <v>5059957</v>
      </c>
      <c r="K16" s="26">
        <f t="shared" si="2"/>
        <v>1.0265433085696183</v>
      </c>
      <c r="L16" s="7">
        <f t="shared" si="0"/>
        <v>8695011</v>
      </c>
      <c r="M16" s="7">
        <f t="shared" si="0"/>
        <v>9065263</v>
      </c>
      <c r="N16" s="23">
        <f t="shared" si="3"/>
        <v>0.9591570592050115</v>
      </c>
    </row>
    <row r="17" spans="1:14" ht="16.5" customHeight="1">
      <c r="A17" s="6" t="s">
        <v>57</v>
      </c>
      <c r="B17" s="7">
        <v>15</v>
      </c>
      <c r="C17" s="5">
        <v>2019346</v>
      </c>
      <c r="D17" s="11">
        <v>2138854</v>
      </c>
      <c r="E17" s="23">
        <f t="shared" si="1"/>
        <v>0.9441252184581089</v>
      </c>
      <c r="F17" s="19">
        <v>0</v>
      </c>
      <c r="G17" s="5">
        <v>0</v>
      </c>
      <c r="H17" s="27" t="s">
        <v>44</v>
      </c>
      <c r="I17" s="5">
        <v>6582978</v>
      </c>
      <c r="J17" s="5">
        <v>6194132</v>
      </c>
      <c r="K17" s="26">
        <f t="shared" si="2"/>
        <v>1.0627765117049492</v>
      </c>
      <c r="L17" s="7">
        <f aca="true" t="shared" si="5" ref="L17:L28">+C17+F17+I17</f>
        <v>8602324</v>
      </c>
      <c r="M17" s="7">
        <f aca="true" t="shared" si="6" ref="M17:M28">+D17+G17+J17</f>
        <v>8332986</v>
      </c>
      <c r="N17" s="23">
        <f t="shared" si="3"/>
        <v>1.032321907177091</v>
      </c>
    </row>
    <row r="18" spans="1:14" ht="16.5" customHeight="1">
      <c r="A18" s="6" t="s">
        <v>58</v>
      </c>
      <c r="B18" s="7">
        <v>18</v>
      </c>
      <c r="C18" s="5">
        <v>652779</v>
      </c>
      <c r="D18" s="11">
        <v>731919</v>
      </c>
      <c r="E18" s="23">
        <f t="shared" si="1"/>
        <v>0.8918732810597894</v>
      </c>
      <c r="F18" s="19">
        <v>0</v>
      </c>
      <c r="G18" s="5">
        <v>0</v>
      </c>
      <c r="H18" s="27" t="s">
        <v>44</v>
      </c>
      <c r="I18" s="5">
        <v>6655841</v>
      </c>
      <c r="J18" s="5">
        <v>5999292</v>
      </c>
      <c r="K18" s="26">
        <f t="shared" si="2"/>
        <v>1.1094377469874779</v>
      </c>
      <c r="L18" s="7">
        <f t="shared" si="5"/>
        <v>7308620</v>
      </c>
      <c r="M18" s="7">
        <f t="shared" si="6"/>
        <v>6731211</v>
      </c>
      <c r="N18" s="23">
        <f t="shared" si="3"/>
        <v>1.085780849835193</v>
      </c>
    </row>
    <row r="19" spans="1:14" ht="16.5" customHeight="1">
      <c r="A19" s="8" t="s">
        <v>59</v>
      </c>
      <c r="B19" s="7">
        <v>19</v>
      </c>
      <c r="C19" s="5">
        <v>68333</v>
      </c>
      <c r="D19" s="11">
        <v>105528</v>
      </c>
      <c r="E19" s="23">
        <f t="shared" si="1"/>
        <v>0.6475343036919111</v>
      </c>
      <c r="F19" s="19">
        <v>77355</v>
      </c>
      <c r="G19" s="5">
        <v>31760</v>
      </c>
      <c r="H19" s="26">
        <f>F19/G19</f>
        <v>2.435610831234257</v>
      </c>
      <c r="I19" s="5">
        <v>9783737</v>
      </c>
      <c r="J19" s="5">
        <v>9503273</v>
      </c>
      <c r="K19" s="26">
        <f t="shared" si="2"/>
        <v>1.0295123585316344</v>
      </c>
      <c r="L19" s="7">
        <f t="shared" si="5"/>
        <v>9929425</v>
      </c>
      <c r="M19" s="7">
        <f t="shared" si="6"/>
        <v>9640561</v>
      </c>
      <c r="N19" s="23">
        <f t="shared" si="3"/>
        <v>1.0299634015074435</v>
      </c>
    </row>
    <row r="20" spans="1:14" ht="16.5" customHeight="1">
      <c r="A20" s="6" t="s">
        <v>0</v>
      </c>
      <c r="B20" s="7">
        <v>20</v>
      </c>
      <c r="C20" s="5">
        <v>3865178</v>
      </c>
      <c r="D20" s="11">
        <v>4340505</v>
      </c>
      <c r="E20" s="23">
        <f t="shared" si="1"/>
        <v>0.8904903922469851</v>
      </c>
      <c r="F20" s="19">
        <v>123</v>
      </c>
      <c r="G20" s="5">
        <v>5852</v>
      </c>
      <c r="H20" s="26">
        <f>F20/G20</f>
        <v>0.021018455228981544</v>
      </c>
      <c r="I20" s="5">
        <v>6240045</v>
      </c>
      <c r="J20" s="5">
        <v>6071995</v>
      </c>
      <c r="K20" s="26">
        <f t="shared" si="2"/>
        <v>1.0276762414988814</v>
      </c>
      <c r="L20" s="7">
        <f t="shared" si="5"/>
        <v>10105346</v>
      </c>
      <c r="M20" s="7">
        <f t="shared" si="6"/>
        <v>10418352</v>
      </c>
      <c r="N20" s="23">
        <f t="shared" si="3"/>
        <v>0.9699562848327643</v>
      </c>
    </row>
    <row r="21" spans="1:14" ht="16.5" customHeight="1">
      <c r="A21" s="6" t="s">
        <v>1</v>
      </c>
      <c r="B21" s="7">
        <v>17</v>
      </c>
      <c r="C21" s="5">
        <v>9230591</v>
      </c>
      <c r="D21" s="11">
        <v>10847282</v>
      </c>
      <c r="E21" s="23">
        <f t="shared" si="1"/>
        <v>0.8509588853687035</v>
      </c>
      <c r="F21" s="19">
        <v>0</v>
      </c>
      <c r="G21" s="5">
        <v>0</v>
      </c>
      <c r="H21" s="27" t="s">
        <v>44</v>
      </c>
      <c r="I21" s="5">
        <v>0</v>
      </c>
      <c r="J21" s="5">
        <v>0</v>
      </c>
      <c r="K21" s="27" t="s">
        <v>44</v>
      </c>
      <c r="L21" s="7">
        <f t="shared" si="5"/>
        <v>9230591</v>
      </c>
      <c r="M21" s="7">
        <f t="shared" si="6"/>
        <v>10847282</v>
      </c>
      <c r="N21" s="23">
        <f t="shared" si="3"/>
        <v>0.8509588853687035</v>
      </c>
    </row>
    <row r="22" spans="1:14" ht="16.5" customHeight="1">
      <c r="A22" s="6" t="s">
        <v>2</v>
      </c>
      <c r="B22" s="7">
        <v>16</v>
      </c>
      <c r="C22" s="5">
        <v>8988484</v>
      </c>
      <c r="D22" s="11">
        <v>10442739</v>
      </c>
      <c r="E22" s="23">
        <f t="shared" si="1"/>
        <v>0.8607400797817507</v>
      </c>
      <c r="F22" s="19">
        <v>0</v>
      </c>
      <c r="G22" s="5">
        <v>0</v>
      </c>
      <c r="H22" s="27" t="s">
        <v>44</v>
      </c>
      <c r="I22" s="5">
        <v>0</v>
      </c>
      <c r="J22" s="5">
        <v>0</v>
      </c>
      <c r="K22" s="27" t="s">
        <v>44</v>
      </c>
      <c r="L22" s="7">
        <f t="shared" si="5"/>
        <v>8988484</v>
      </c>
      <c r="M22" s="7">
        <f t="shared" si="6"/>
        <v>10442739</v>
      </c>
      <c r="N22" s="23">
        <f t="shared" si="3"/>
        <v>0.8607400797817507</v>
      </c>
    </row>
    <row r="23" spans="1:15" ht="16.5" customHeight="1">
      <c r="A23" s="6" t="s">
        <v>3</v>
      </c>
      <c r="B23" s="7">
        <v>22</v>
      </c>
      <c r="C23" s="5">
        <v>1567835</v>
      </c>
      <c r="D23" s="11">
        <v>1674717</v>
      </c>
      <c r="E23" s="23">
        <f t="shared" si="1"/>
        <v>0.9361790678663917</v>
      </c>
      <c r="F23" s="19">
        <v>10671</v>
      </c>
      <c r="G23" s="5">
        <v>6714</v>
      </c>
      <c r="H23" s="26">
        <f>F23/G23</f>
        <v>1.5893655049151028</v>
      </c>
      <c r="I23" s="5">
        <v>3782291</v>
      </c>
      <c r="J23" s="5">
        <v>3656616</v>
      </c>
      <c r="K23" s="26">
        <f t="shared" si="2"/>
        <v>1.0343692091266898</v>
      </c>
      <c r="L23" s="7">
        <f t="shared" si="5"/>
        <v>5360797</v>
      </c>
      <c r="M23" s="7">
        <f t="shared" si="6"/>
        <v>5338047</v>
      </c>
      <c r="N23" s="23">
        <f t="shared" si="3"/>
        <v>1.0042618583163467</v>
      </c>
      <c r="O23" s="9"/>
    </row>
    <row r="24" spans="1:15" ht="16.5" customHeight="1">
      <c r="A24" s="6" t="s">
        <v>4</v>
      </c>
      <c r="B24" s="2">
        <v>21</v>
      </c>
      <c r="C24" s="5">
        <v>1216015</v>
      </c>
      <c r="D24" s="11">
        <v>1447638</v>
      </c>
      <c r="E24" s="23">
        <f t="shared" si="1"/>
        <v>0.8399993644820045</v>
      </c>
      <c r="F24" s="19">
        <v>3465</v>
      </c>
      <c r="G24" s="5">
        <v>671</v>
      </c>
      <c r="H24" s="26">
        <f>F24/G24</f>
        <v>5.163934426229508</v>
      </c>
      <c r="I24" s="5">
        <v>3192810</v>
      </c>
      <c r="J24" s="5">
        <v>3488980</v>
      </c>
      <c r="K24" s="26">
        <f t="shared" si="2"/>
        <v>0.9151127263555537</v>
      </c>
      <c r="L24" s="7">
        <f t="shared" si="5"/>
        <v>4412290</v>
      </c>
      <c r="M24" s="7">
        <f t="shared" si="6"/>
        <v>4937289</v>
      </c>
      <c r="N24" s="23">
        <f t="shared" si="3"/>
        <v>0.8936665445348652</v>
      </c>
      <c r="O24" s="2"/>
    </row>
    <row r="25" spans="1:14" ht="16.5" customHeight="1">
      <c r="A25" s="8" t="s">
        <v>5</v>
      </c>
      <c r="B25" s="2">
        <v>24</v>
      </c>
      <c r="C25" s="5">
        <v>1707558</v>
      </c>
      <c r="D25" s="11">
        <v>1817497</v>
      </c>
      <c r="E25" s="23">
        <f t="shared" si="1"/>
        <v>0.939510766730289</v>
      </c>
      <c r="F25" s="19">
        <v>7592</v>
      </c>
      <c r="G25" s="5">
        <v>0</v>
      </c>
      <c r="H25" s="27" t="s">
        <v>44</v>
      </c>
      <c r="I25" s="5">
        <v>2524724</v>
      </c>
      <c r="J25" s="5">
        <v>2547386</v>
      </c>
      <c r="K25" s="26">
        <f t="shared" si="2"/>
        <v>0.9911038217215609</v>
      </c>
      <c r="L25" s="7">
        <f t="shared" si="5"/>
        <v>4239874</v>
      </c>
      <c r="M25" s="7">
        <f t="shared" si="6"/>
        <v>4364883</v>
      </c>
      <c r="N25" s="23">
        <f t="shared" si="3"/>
        <v>0.9713602861749101</v>
      </c>
    </row>
    <row r="26" spans="1:14" ht="16.5" customHeight="1">
      <c r="A26" s="8" t="s">
        <v>6</v>
      </c>
      <c r="B26" s="7">
        <v>27</v>
      </c>
      <c r="C26" s="5">
        <v>1153128</v>
      </c>
      <c r="D26" s="11">
        <v>1305921</v>
      </c>
      <c r="E26" s="23">
        <f t="shared" si="1"/>
        <v>0.8829998139244257</v>
      </c>
      <c r="F26" s="19">
        <v>0</v>
      </c>
      <c r="G26" s="5">
        <v>0</v>
      </c>
      <c r="H26" s="27" t="s">
        <v>44</v>
      </c>
      <c r="I26" s="5">
        <v>4917882</v>
      </c>
      <c r="J26" s="5">
        <v>5101538</v>
      </c>
      <c r="K26" s="23">
        <f t="shared" si="2"/>
        <v>0.963999876115791</v>
      </c>
      <c r="L26" s="10">
        <f t="shared" si="5"/>
        <v>6071010</v>
      </c>
      <c r="M26" s="10">
        <f t="shared" si="6"/>
        <v>6407459</v>
      </c>
      <c r="N26" s="23">
        <f t="shared" si="3"/>
        <v>0.9474910413004594</v>
      </c>
    </row>
    <row r="27" spans="1:15" ht="16.5" customHeight="1">
      <c r="A27" s="8" t="s">
        <v>7</v>
      </c>
      <c r="B27" s="10">
        <v>23</v>
      </c>
      <c r="C27" s="11">
        <v>4338970</v>
      </c>
      <c r="D27" s="11">
        <v>4775995</v>
      </c>
      <c r="E27" s="23">
        <f t="shared" si="1"/>
        <v>0.9084955072189146</v>
      </c>
      <c r="F27" s="14">
        <v>0</v>
      </c>
      <c r="G27" s="11">
        <v>0</v>
      </c>
      <c r="H27" s="27" t="s">
        <v>44</v>
      </c>
      <c r="I27" s="11">
        <v>360374</v>
      </c>
      <c r="J27" s="11">
        <v>383498</v>
      </c>
      <c r="K27" s="26">
        <f t="shared" si="2"/>
        <v>0.9397024234806961</v>
      </c>
      <c r="L27" s="7">
        <f t="shared" si="5"/>
        <v>4699344</v>
      </c>
      <c r="M27" s="7">
        <f t="shared" si="6"/>
        <v>5159493</v>
      </c>
      <c r="N27" s="23">
        <f t="shared" si="3"/>
        <v>0.9108150742718325</v>
      </c>
      <c r="O27" s="9"/>
    </row>
    <row r="28" spans="1:14" ht="16.5" customHeight="1">
      <c r="A28" s="8" t="s">
        <v>8</v>
      </c>
      <c r="B28" s="2">
        <v>28</v>
      </c>
      <c r="C28" s="5">
        <v>247650</v>
      </c>
      <c r="D28" s="11">
        <v>269505</v>
      </c>
      <c r="E28" s="24">
        <f t="shared" si="1"/>
        <v>0.918906884844437</v>
      </c>
      <c r="F28" s="19">
        <v>59797</v>
      </c>
      <c r="G28" s="5">
        <v>130565</v>
      </c>
      <c r="H28" s="26">
        <f>F28/G28</f>
        <v>0.457986443533872</v>
      </c>
      <c r="I28" s="5">
        <v>5028447</v>
      </c>
      <c r="J28" s="5">
        <v>4646097</v>
      </c>
      <c r="K28" s="23">
        <f t="shared" si="2"/>
        <v>1.0822948810582302</v>
      </c>
      <c r="L28" s="10">
        <f t="shared" si="5"/>
        <v>5335894</v>
      </c>
      <c r="M28" s="10">
        <f t="shared" si="6"/>
        <v>5046167</v>
      </c>
      <c r="N28" s="23">
        <f t="shared" si="3"/>
        <v>1.0574152619205825</v>
      </c>
    </row>
    <row r="29" spans="1:14" ht="15" customHeight="1">
      <c r="A29" s="12" t="s">
        <v>43</v>
      </c>
      <c r="B29" s="13"/>
      <c r="C29" s="13">
        <f>SUM(C4:C28)</f>
        <v>227485335</v>
      </c>
      <c r="D29" s="18">
        <f>SUM(D4:D28)</f>
        <v>257416072</v>
      </c>
      <c r="E29" s="25">
        <f t="shared" si="1"/>
        <v>0.8837262305828363</v>
      </c>
      <c r="F29" s="20">
        <f>SUM(F4:F28)</f>
        <v>2845949</v>
      </c>
      <c r="G29" s="13">
        <f>SUM(G4:G28)</f>
        <v>3730351</v>
      </c>
      <c r="H29" s="25">
        <f>F29/G29</f>
        <v>0.7629172161011122</v>
      </c>
      <c r="I29" s="13">
        <f>SUM(I4:I28)</f>
        <v>297771073</v>
      </c>
      <c r="J29" s="13">
        <f>SUM(J4:J28)</f>
        <v>293557321</v>
      </c>
      <c r="K29" s="25">
        <f t="shared" si="2"/>
        <v>1.0143541029249277</v>
      </c>
      <c r="L29" s="13">
        <f>SUM(L4:L28)</f>
        <v>528102357</v>
      </c>
      <c r="M29" s="13">
        <f>SUM(M4:M28)</f>
        <v>554703744</v>
      </c>
      <c r="N29" s="25">
        <f t="shared" si="3"/>
        <v>0.9520439743056791</v>
      </c>
    </row>
    <row r="30" spans="1:14" ht="16.5" customHeight="1">
      <c r="A30" s="6" t="s">
        <v>10</v>
      </c>
      <c r="B30" s="7">
        <v>25</v>
      </c>
      <c r="C30" s="14">
        <v>531531</v>
      </c>
      <c r="D30" s="11">
        <v>727054</v>
      </c>
      <c r="E30" s="22">
        <f t="shared" si="1"/>
        <v>0.7310749958049884</v>
      </c>
      <c r="F30" s="19">
        <v>0</v>
      </c>
      <c r="G30" s="14">
        <v>0</v>
      </c>
      <c r="H30" s="27" t="s">
        <v>44</v>
      </c>
      <c r="I30" s="14">
        <v>2395662</v>
      </c>
      <c r="J30" s="5">
        <v>3507046</v>
      </c>
      <c r="K30" s="21">
        <f t="shared" si="2"/>
        <v>0.6830996799015467</v>
      </c>
      <c r="L30" s="10">
        <f aca="true" t="shared" si="7" ref="L30:L35">+C30+F30+I30</f>
        <v>2927193</v>
      </c>
      <c r="M30" s="15">
        <f aca="true" t="shared" si="8" ref="M30:M35">+D30+G30+J30</f>
        <v>4234100</v>
      </c>
      <c r="N30" s="23">
        <f t="shared" si="3"/>
        <v>0.6913377104933752</v>
      </c>
    </row>
    <row r="31" spans="1:14" s="9" customFormat="1" ht="16.5" customHeight="1">
      <c r="A31" s="6" t="s">
        <v>34</v>
      </c>
      <c r="B31" s="9">
        <v>31</v>
      </c>
      <c r="C31" s="14">
        <v>296151</v>
      </c>
      <c r="D31" s="11">
        <v>382490</v>
      </c>
      <c r="E31" s="23">
        <f t="shared" si="1"/>
        <v>0.7742712227770661</v>
      </c>
      <c r="F31" s="19">
        <v>3569</v>
      </c>
      <c r="G31" s="14">
        <v>3970</v>
      </c>
      <c r="H31" s="23">
        <f>F31/G31</f>
        <v>0.898992443324937</v>
      </c>
      <c r="I31" s="14">
        <v>2569666</v>
      </c>
      <c r="J31" s="5">
        <v>2599283</v>
      </c>
      <c r="K31" s="21">
        <f t="shared" si="2"/>
        <v>0.9886057039575914</v>
      </c>
      <c r="L31" s="10">
        <f t="shared" si="7"/>
        <v>2869386</v>
      </c>
      <c r="M31" s="15">
        <f t="shared" si="8"/>
        <v>2985743</v>
      </c>
      <c r="N31" s="23">
        <f t="shared" si="3"/>
        <v>0.9610291307724744</v>
      </c>
    </row>
    <row r="32" spans="1:14" ht="16.5" customHeight="1">
      <c r="A32" s="8" t="s">
        <v>11</v>
      </c>
      <c r="B32" s="7">
        <v>26</v>
      </c>
      <c r="C32" s="5">
        <v>4927336</v>
      </c>
      <c r="D32" s="11">
        <v>5975836</v>
      </c>
      <c r="E32" s="23">
        <f t="shared" si="1"/>
        <v>0.8245433776964428</v>
      </c>
      <c r="F32" s="19">
        <v>0</v>
      </c>
      <c r="G32" s="5">
        <v>0</v>
      </c>
      <c r="H32" s="27" t="s">
        <v>44</v>
      </c>
      <c r="I32" s="5">
        <v>0</v>
      </c>
      <c r="J32" s="5">
        <v>0</v>
      </c>
      <c r="K32" s="27" t="s">
        <v>44</v>
      </c>
      <c r="L32" s="10">
        <f t="shared" si="7"/>
        <v>4927336</v>
      </c>
      <c r="M32" s="10">
        <f t="shared" si="8"/>
        <v>5975836</v>
      </c>
      <c r="N32" s="23">
        <f t="shared" si="3"/>
        <v>0.8245433776964428</v>
      </c>
    </row>
    <row r="33" spans="1:14" ht="16.5" customHeight="1">
      <c r="A33" s="8" t="s">
        <v>12</v>
      </c>
      <c r="B33" s="2">
        <v>30</v>
      </c>
      <c r="C33" s="5">
        <v>1199829</v>
      </c>
      <c r="D33" s="11">
        <v>1446225</v>
      </c>
      <c r="E33" s="23">
        <f t="shared" si="1"/>
        <v>0.8296281698905772</v>
      </c>
      <c r="F33" s="19">
        <v>134930</v>
      </c>
      <c r="G33" s="5">
        <v>151572</v>
      </c>
      <c r="H33" s="26">
        <f>F33/G33</f>
        <v>0.8902039954609031</v>
      </c>
      <c r="I33" s="5">
        <v>2580922</v>
      </c>
      <c r="J33" s="5">
        <v>2824743</v>
      </c>
      <c r="K33" s="23">
        <f t="shared" si="2"/>
        <v>0.9136838289359421</v>
      </c>
      <c r="L33" s="10">
        <f t="shared" si="7"/>
        <v>3915681</v>
      </c>
      <c r="M33" s="10">
        <f t="shared" si="8"/>
        <v>4422540</v>
      </c>
      <c r="N33" s="23">
        <f t="shared" si="3"/>
        <v>0.8853918788750356</v>
      </c>
    </row>
    <row r="34" spans="1:14" ht="16.5" customHeight="1">
      <c r="A34" s="8" t="s">
        <v>13</v>
      </c>
      <c r="B34" s="2">
        <v>33</v>
      </c>
      <c r="C34" s="5">
        <v>427549</v>
      </c>
      <c r="D34" s="11">
        <v>522224</v>
      </c>
      <c r="E34" s="23">
        <f t="shared" si="1"/>
        <v>0.8187080639725481</v>
      </c>
      <c r="F34" s="19">
        <v>328</v>
      </c>
      <c r="G34" s="5">
        <v>0</v>
      </c>
      <c r="H34" s="26" t="str">
        <f>IF(OR(F34=0,G34=0),"　　－　　",ROUND(F34/G34*100,1))</f>
        <v>　　－　　</v>
      </c>
      <c r="I34" s="5">
        <v>2417845</v>
      </c>
      <c r="J34" s="5">
        <v>2321586</v>
      </c>
      <c r="K34" s="23">
        <f t="shared" si="2"/>
        <v>1.0414626035822063</v>
      </c>
      <c r="L34" s="10">
        <f t="shared" si="7"/>
        <v>2845722</v>
      </c>
      <c r="M34" s="10">
        <f t="shared" si="8"/>
        <v>2843810</v>
      </c>
      <c r="N34" s="23">
        <f t="shared" si="3"/>
        <v>1.00067233746277</v>
      </c>
    </row>
    <row r="35" spans="1:14" ht="16.5" customHeight="1">
      <c r="A35" s="8" t="s">
        <v>14</v>
      </c>
      <c r="B35" s="2">
        <v>34</v>
      </c>
      <c r="C35" s="5">
        <v>2717046</v>
      </c>
      <c r="D35" s="11">
        <v>2774971</v>
      </c>
      <c r="E35" s="23">
        <f t="shared" si="1"/>
        <v>0.9791259079824618</v>
      </c>
      <c r="F35" s="19">
        <v>18071</v>
      </c>
      <c r="G35" s="5">
        <v>74332</v>
      </c>
      <c r="H35" s="26">
        <f>F35/G35</f>
        <v>0.24311198407146317</v>
      </c>
      <c r="I35" s="5">
        <v>218476</v>
      </c>
      <c r="J35" s="5">
        <v>199189</v>
      </c>
      <c r="K35" s="23">
        <f t="shared" si="2"/>
        <v>1.0968276360642404</v>
      </c>
      <c r="L35" s="10">
        <f t="shared" si="7"/>
        <v>2953593</v>
      </c>
      <c r="M35" s="10">
        <f t="shared" si="8"/>
        <v>3048492</v>
      </c>
      <c r="N35" s="23">
        <f t="shared" si="3"/>
        <v>0.9688701823721367</v>
      </c>
    </row>
    <row r="36" spans="1:14" ht="16.5" customHeight="1">
      <c r="A36" s="8" t="s">
        <v>15</v>
      </c>
      <c r="B36" s="2">
        <v>29</v>
      </c>
      <c r="C36" s="5">
        <v>2304715</v>
      </c>
      <c r="D36" s="11">
        <v>3113101</v>
      </c>
      <c r="E36" s="23">
        <f t="shared" si="1"/>
        <v>0.7403277310951363</v>
      </c>
      <c r="F36" s="19">
        <v>0</v>
      </c>
      <c r="G36" s="5">
        <v>0</v>
      </c>
      <c r="H36" s="27" t="s">
        <v>44</v>
      </c>
      <c r="I36" s="5">
        <v>190990</v>
      </c>
      <c r="J36" s="5">
        <v>185442</v>
      </c>
      <c r="K36" s="23">
        <f t="shared" si="2"/>
        <v>1.0299177101196062</v>
      </c>
      <c r="L36" s="10">
        <f>+C36+F36+I36</f>
        <v>2495705</v>
      </c>
      <c r="M36" s="10">
        <f>+D36+G36+J36</f>
        <v>3298543</v>
      </c>
      <c r="N36" s="23">
        <f t="shared" si="3"/>
        <v>0.7566082964508876</v>
      </c>
    </row>
    <row r="37" spans="1:14" ht="16.5" customHeight="1">
      <c r="A37" s="8" t="s">
        <v>16</v>
      </c>
      <c r="B37" s="2">
        <v>40</v>
      </c>
      <c r="C37" s="5">
        <v>181794</v>
      </c>
      <c r="D37" s="11">
        <v>174016</v>
      </c>
      <c r="E37" s="23">
        <f t="shared" si="1"/>
        <v>1.0446970393527033</v>
      </c>
      <c r="F37" s="19">
        <v>18612</v>
      </c>
      <c r="G37" s="5">
        <v>13735</v>
      </c>
      <c r="H37" s="26">
        <f>F37/G37</f>
        <v>1.3550782672005826</v>
      </c>
      <c r="I37" s="5">
        <v>2585624</v>
      </c>
      <c r="J37" s="5">
        <v>2678008</v>
      </c>
      <c r="K37" s="23">
        <f t="shared" si="2"/>
        <v>0.9655027169448336</v>
      </c>
      <c r="L37" s="10">
        <f>+C37+F37+I37</f>
        <v>2786030</v>
      </c>
      <c r="M37" s="10">
        <f>+D37+G37+J37</f>
        <v>2865759</v>
      </c>
      <c r="N37" s="23">
        <f t="shared" si="3"/>
        <v>0.9721787491551104</v>
      </c>
    </row>
    <row r="38" spans="1:14" ht="16.5" customHeight="1">
      <c r="A38" s="6" t="s">
        <v>17</v>
      </c>
      <c r="B38" s="2">
        <v>32</v>
      </c>
      <c r="C38" s="5">
        <v>3087024</v>
      </c>
      <c r="D38" s="11">
        <v>3631794</v>
      </c>
      <c r="E38" s="23">
        <f t="shared" si="1"/>
        <v>0.8499997521885878</v>
      </c>
      <c r="F38" s="19">
        <v>0</v>
      </c>
      <c r="G38" s="5">
        <v>0</v>
      </c>
      <c r="H38" s="27" t="s">
        <v>44</v>
      </c>
      <c r="I38" s="5">
        <v>0</v>
      </c>
      <c r="J38" s="5">
        <v>0</v>
      </c>
      <c r="K38" s="27" t="s">
        <v>44</v>
      </c>
      <c r="L38" s="10">
        <f aca="true" t="shared" si="9" ref="L38:M41">+C38+F38+I38</f>
        <v>3087024</v>
      </c>
      <c r="M38" s="10">
        <f t="shared" si="9"/>
        <v>3631794</v>
      </c>
      <c r="N38" s="23">
        <f t="shared" si="3"/>
        <v>0.8499997521885878</v>
      </c>
    </row>
    <row r="39" spans="1:14" ht="16.5" customHeight="1">
      <c r="A39" s="8" t="s">
        <v>18</v>
      </c>
      <c r="B39" s="2">
        <v>36</v>
      </c>
      <c r="C39" s="5">
        <v>1401631</v>
      </c>
      <c r="D39" s="11">
        <v>1586864</v>
      </c>
      <c r="E39" s="23">
        <f t="shared" si="1"/>
        <v>0.8832710301575939</v>
      </c>
      <c r="F39" s="19">
        <v>0</v>
      </c>
      <c r="G39" s="5">
        <v>0</v>
      </c>
      <c r="H39" s="27" t="s">
        <v>44</v>
      </c>
      <c r="I39" s="5">
        <v>3228249</v>
      </c>
      <c r="J39" s="5">
        <v>3272095</v>
      </c>
      <c r="K39" s="23">
        <f t="shared" si="2"/>
        <v>0.9866000223098657</v>
      </c>
      <c r="L39" s="10">
        <f t="shared" si="9"/>
        <v>4629880</v>
      </c>
      <c r="M39" s="10">
        <f t="shared" si="9"/>
        <v>4858959</v>
      </c>
      <c r="N39" s="23">
        <f t="shared" si="3"/>
        <v>0.9528543048006785</v>
      </c>
    </row>
    <row r="40" spans="1:14" ht="16.5" customHeight="1">
      <c r="A40" s="8" t="s">
        <v>19</v>
      </c>
      <c r="B40" s="2">
        <v>38</v>
      </c>
      <c r="C40" s="5">
        <v>667684</v>
      </c>
      <c r="D40" s="11">
        <v>875865</v>
      </c>
      <c r="E40" s="23">
        <f t="shared" si="1"/>
        <v>0.7623138269025478</v>
      </c>
      <c r="F40" s="19">
        <v>1337</v>
      </c>
      <c r="G40" s="5">
        <v>932</v>
      </c>
      <c r="H40" s="26">
        <f>F40/G40</f>
        <v>1.434549356223176</v>
      </c>
      <c r="I40" s="5">
        <v>2028930</v>
      </c>
      <c r="J40" s="5">
        <v>2059703</v>
      </c>
      <c r="K40" s="23">
        <f t="shared" si="2"/>
        <v>0.9850594964419628</v>
      </c>
      <c r="L40" s="10">
        <f t="shared" si="9"/>
        <v>2697951</v>
      </c>
      <c r="M40" s="10">
        <f t="shared" si="9"/>
        <v>2936500</v>
      </c>
      <c r="N40" s="23">
        <f t="shared" si="3"/>
        <v>0.9187641750383109</v>
      </c>
    </row>
    <row r="41" spans="1:14" ht="16.5" customHeight="1">
      <c r="A41" s="8" t="s">
        <v>20</v>
      </c>
      <c r="B41" s="2">
        <v>37</v>
      </c>
      <c r="C41" s="5">
        <v>2780167</v>
      </c>
      <c r="D41" s="11">
        <v>3331136</v>
      </c>
      <c r="E41" s="23">
        <f t="shared" si="1"/>
        <v>0.8346002684969932</v>
      </c>
      <c r="F41" s="19">
        <v>0</v>
      </c>
      <c r="G41" s="5">
        <v>0</v>
      </c>
      <c r="H41" s="27" t="s">
        <v>44</v>
      </c>
      <c r="I41" s="5">
        <v>145245</v>
      </c>
      <c r="J41" s="5">
        <v>98403</v>
      </c>
      <c r="K41" s="23">
        <f t="shared" si="2"/>
        <v>1.4760220724977897</v>
      </c>
      <c r="L41" s="10">
        <f t="shared" si="9"/>
        <v>2925412</v>
      </c>
      <c r="M41" s="10">
        <f t="shared" si="9"/>
        <v>3429539</v>
      </c>
      <c r="N41" s="23">
        <f t="shared" si="3"/>
        <v>0.8530044417048472</v>
      </c>
    </row>
    <row r="42" spans="1:14" ht="16.5" customHeight="1">
      <c r="A42" s="8" t="s">
        <v>21</v>
      </c>
      <c r="B42" s="2">
        <v>35</v>
      </c>
      <c r="C42" s="5">
        <v>2441339</v>
      </c>
      <c r="D42" s="11">
        <v>2966220</v>
      </c>
      <c r="E42" s="23">
        <f t="shared" si="1"/>
        <v>0.8230471778897047</v>
      </c>
      <c r="F42" s="19">
        <v>0</v>
      </c>
      <c r="G42" s="5">
        <v>0</v>
      </c>
      <c r="H42" s="27" t="s">
        <v>44</v>
      </c>
      <c r="I42" s="5">
        <v>177244</v>
      </c>
      <c r="J42" s="5">
        <v>328816</v>
      </c>
      <c r="K42" s="23">
        <f t="shared" si="2"/>
        <v>0.5390370298282322</v>
      </c>
      <c r="L42" s="10">
        <f aca="true" t="shared" si="10" ref="L42:M45">+C42+F42+I42</f>
        <v>2618583</v>
      </c>
      <c r="M42" s="10">
        <f t="shared" si="10"/>
        <v>3295036</v>
      </c>
      <c r="N42" s="23">
        <f t="shared" si="3"/>
        <v>0.7947054296220132</v>
      </c>
    </row>
    <row r="43" spans="1:14" ht="16.5" customHeight="1">
      <c r="A43" s="8" t="s">
        <v>22</v>
      </c>
      <c r="B43" s="2">
        <v>45</v>
      </c>
      <c r="C43" s="5">
        <v>234224</v>
      </c>
      <c r="D43" s="11">
        <v>260179</v>
      </c>
      <c r="E43" s="23">
        <f t="shared" si="1"/>
        <v>0.900241756636777</v>
      </c>
      <c r="F43" s="19">
        <v>7085</v>
      </c>
      <c r="G43" s="5">
        <v>1686</v>
      </c>
      <c r="H43" s="26">
        <f>F43/G43</f>
        <v>4.202253855278767</v>
      </c>
      <c r="I43" s="5">
        <v>2139286</v>
      </c>
      <c r="J43" s="5">
        <v>2173520</v>
      </c>
      <c r="K43" s="23">
        <f t="shared" si="2"/>
        <v>0.984249512311826</v>
      </c>
      <c r="L43" s="10">
        <f t="shared" si="10"/>
        <v>2380595</v>
      </c>
      <c r="M43" s="10">
        <f t="shared" si="10"/>
        <v>2435385</v>
      </c>
      <c r="N43" s="23">
        <f t="shared" si="3"/>
        <v>0.9775025304007374</v>
      </c>
    </row>
    <row r="44" spans="1:14" ht="16.5" customHeight="1">
      <c r="A44" s="8" t="s">
        <v>23</v>
      </c>
      <c r="B44" s="2">
        <v>39</v>
      </c>
      <c r="C44" s="5">
        <v>394217</v>
      </c>
      <c r="D44" s="11">
        <v>417020</v>
      </c>
      <c r="E44" s="23">
        <f t="shared" si="1"/>
        <v>0.945319169344396</v>
      </c>
      <c r="F44" s="19">
        <v>0</v>
      </c>
      <c r="G44" s="5">
        <v>0</v>
      </c>
      <c r="H44" s="27" t="s">
        <v>44</v>
      </c>
      <c r="I44" s="5">
        <v>1162998</v>
      </c>
      <c r="J44" s="5">
        <v>1207773</v>
      </c>
      <c r="K44" s="23">
        <f t="shared" si="2"/>
        <v>0.9629276362362795</v>
      </c>
      <c r="L44" s="10">
        <f t="shared" si="10"/>
        <v>1557215</v>
      </c>
      <c r="M44" s="10">
        <f t="shared" si="10"/>
        <v>1624793</v>
      </c>
      <c r="N44" s="23">
        <f t="shared" si="3"/>
        <v>0.9584082403112273</v>
      </c>
    </row>
    <row r="45" spans="1:14" ht="16.5" customHeight="1">
      <c r="A45" s="8" t="s">
        <v>24</v>
      </c>
      <c r="B45" s="2">
        <v>42</v>
      </c>
      <c r="C45" s="5">
        <v>3562888</v>
      </c>
      <c r="D45" s="11">
        <v>2731832</v>
      </c>
      <c r="E45" s="23">
        <f t="shared" si="1"/>
        <v>1.3042119720392762</v>
      </c>
      <c r="F45" s="19">
        <v>0</v>
      </c>
      <c r="G45" s="5">
        <v>0</v>
      </c>
      <c r="H45" s="27" t="s">
        <v>44</v>
      </c>
      <c r="I45" s="5">
        <v>0</v>
      </c>
      <c r="J45" s="5">
        <v>0</v>
      </c>
      <c r="K45" s="27" t="s">
        <v>44</v>
      </c>
      <c r="L45" s="10">
        <f t="shared" si="10"/>
        <v>3562888</v>
      </c>
      <c r="M45" s="10">
        <f t="shared" si="10"/>
        <v>2731832</v>
      </c>
      <c r="N45" s="23">
        <f t="shared" si="3"/>
        <v>1.3042119720392762</v>
      </c>
    </row>
    <row r="46" spans="1:14" ht="16.5" customHeight="1">
      <c r="A46" s="8" t="s">
        <v>25</v>
      </c>
      <c r="B46" s="2">
        <v>41</v>
      </c>
      <c r="C46" s="5">
        <v>2168840</v>
      </c>
      <c r="D46" s="11">
        <v>2167991</v>
      </c>
      <c r="E46" s="23">
        <f t="shared" si="1"/>
        <v>1.0003916067917256</v>
      </c>
      <c r="F46" s="19">
        <v>0</v>
      </c>
      <c r="G46" s="5">
        <v>4723</v>
      </c>
      <c r="H46" s="27" t="s">
        <v>44</v>
      </c>
      <c r="I46" s="5">
        <v>37785</v>
      </c>
      <c r="J46" s="5">
        <v>68148</v>
      </c>
      <c r="K46" s="23">
        <f t="shared" si="2"/>
        <v>0.5544550096848037</v>
      </c>
      <c r="L46" s="10">
        <f>+C46+F46+I46</f>
        <v>2206625</v>
      </c>
      <c r="M46" s="10">
        <f>+D46+G46+J46</f>
        <v>2240862</v>
      </c>
      <c r="N46" s="23">
        <f t="shared" si="3"/>
        <v>0.9847215044924676</v>
      </c>
    </row>
    <row r="47" spans="1:14" ht="16.5" customHeight="1">
      <c r="A47" s="6" t="s">
        <v>26</v>
      </c>
      <c r="B47" s="7">
        <v>11</v>
      </c>
      <c r="C47" s="5">
        <v>0</v>
      </c>
      <c r="D47" s="11">
        <v>3072601</v>
      </c>
      <c r="E47" s="23">
        <f t="shared" si="1"/>
        <v>0</v>
      </c>
      <c r="F47" s="19">
        <v>0</v>
      </c>
      <c r="G47" s="5">
        <v>4012</v>
      </c>
      <c r="H47" s="27" t="s">
        <v>44</v>
      </c>
      <c r="I47" s="5">
        <v>2157467</v>
      </c>
      <c r="J47" s="5">
        <v>11066099</v>
      </c>
      <c r="K47" s="26">
        <f t="shared" si="2"/>
        <v>0.19496183795210942</v>
      </c>
      <c r="L47" s="7">
        <f>+C47+F47+I47</f>
        <v>2157467</v>
      </c>
      <c r="M47" s="7">
        <f>+D47+G47+J47</f>
        <v>14142712</v>
      </c>
      <c r="N47" s="23">
        <f t="shared" si="3"/>
        <v>0.15254973727811186</v>
      </c>
    </row>
    <row r="48" spans="1:14" ht="16.5" customHeight="1">
      <c r="A48" s="8" t="s">
        <v>27</v>
      </c>
      <c r="B48" s="2">
        <v>43</v>
      </c>
      <c r="C48" s="5">
        <v>2617332</v>
      </c>
      <c r="D48" s="11">
        <v>2971443</v>
      </c>
      <c r="E48" s="23">
        <f t="shared" si="1"/>
        <v>0.8808286075149346</v>
      </c>
      <c r="F48" s="19">
        <v>0</v>
      </c>
      <c r="G48" s="5">
        <v>0</v>
      </c>
      <c r="H48" s="27" t="s">
        <v>44</v>
      </c>
      <c r="I48" s="5">
        <v>343</v>
      </c>
      <c r="J48" s="5">
        <v>382</v>
      </c>
      <c r="K48" s="23">
        <f t="shared" si="2"/>
        <v>0.8979057591623036</v>
      </c>
      <c r="L48" s="10">
        <f aca="true" t="shared" si="11" ref="L48:M50">+C48+F48+I48</f>
        <v>2617675</v>
      </c>
      <c r="M48" s="10">
        <f t="shared" si="11"/>
        <v>2971825</v>
      </c>
      <c r="N48" s="23">
        <f t="shared" si="3"/>
        <v>0.8808308026212849</v>
      </c>
    </row>
    <row r="49" spans="1:14" ht="16.5" customHeight="1">
      <c r="A49" s="8" t="s">
        <v>28</v>
      </c>
      <c r="B49" s="8">
        <v>48</v>
      </c>
      <c r="C49" s="11">
        <v>1690811</v>
      </c>
      <c r="D49" s="11">
        <v>787682</v>
      </c>
      <c r="E49" s="23">
        <f t="shared" si="1"/>
        <v>2.14656549216562</v>
      </c>
      <c r="F49" s="14">
        <v>59510</v>
      </c>
      <c r="G49" s="11">
        <v>0</v>
      </c>
      <c r="H49" s="27" t="s">
        <v>44</v>
      </c>
      <c r="I49" s="11">
        <v>935599</v>
      </c>
      <c r="J49" s="11">
        <v>971798</v>
      </c>
      <c r="K49" s="23">
        <f t="shared" si="2"/>
        <v>0.9627504892992165</v>
      </c>
      <c r="L49" s="10">
        <f t="shared" si="11"/>
        <v>2685920</v>
      </c>
      <c r="M49" s="10">
        <f t="shared" si="11"/>
        <v>1759480</v>
      </c>
      <c r="N49" s="23">
        <f t="shared" si="3"/>
        <v>1.5265419328437948</v>
      </c>
    </row>
    <row r="50" spans="1:14" ht="16.5" customHeight="1">
      <c r="A50" s="8" t="s">
        <v>29</v>
      </c>
      <c r="B50" s="2">
        <v>44</v>
      </c>
      <c r="C50" s="5">
        <v>1208202</v>
      </c>
      <c r="D50" s="11">
        <v>1340815</v>
      </c>
      <c r="E50" s="23">
        <f t="shared" si="1"/>
        <v>0.9010952293940626</v>
      </c>
      <c r="F50" s="19">
        <v>0</v>
      </c>
      <c r="G50" s="5">
        <v>0</v>
      </c>
      <c r="H50" s="27" t="s">
        <v>44</v>
      </c>
      <c r="I50" s="5">
        <v>286687</v>
      </c>
      <c r="J50" s="5">
        <v>298204</v>
      </c>
      <c r="K50" s="23">
        <f t="shared" si="2"/>
        <v>0.961378787675551</v>
      </c>
      <c r="L50" s="10">
        <f t="shared" si="11"/>
        <v>1494889</v>
      </c>
      <c r="M50" s="10">
        <f t="shared" si="11"/>
        <v>1639019</v>
      </c>
      <c r="N50" s="23">
        <f t="shared" si="3"/>
        <v>0.9120632524699226</v>
      </c>
    </row>
    <row r="51" spans="1:14" ht="16.5" customHeight="1">
      <c r="A51" s="8" t="s">
        <v>30</v>
      </c>
      <c r="B51" s="2">
        <v>46</v>
      </c>
      <c r="C51" s="5">
        <v>433787</v>
      </c>
      <c r="D51" s="11">
        <v>414562</v>
      </c>
      <c r="E51" s="23">
        <f t="shared" si="1"/>
        <v>1.0463742455893208</v>
      </c>
      <c r="F51" s="19">
        <v>0</v>
      </c>
      <c r="G51" s="5">
        <v>0</v>
      </c>
      <c r="H51" s="27" t="s">
        <v>44</v>
      </c>
      <c r="I51" s="5">
        <v>1087211</v>
      </c>
      <c r="J51" s="5">
        <v>1169796</v>
      </c>
      <c r="K51" s="23">
        <f t="shared" si="2"/>
        <v>0.9294022205581144</v>
      </c>
      <c r="L51" s="10">
        <f aca="true" t="shared" si="12" ref="L51:M54">+C51+F51+I51</f>
        <v>1520998</v>
      </c>
      <c r="M51" s="10">
        <f t="shared" si="12"/>
        <v>1584358</v>
      </c>
      <c r="N51" s="23">
        <f t="shared" si="3"/>
        <v>0.9600090383612795</v>
      </c>
    </row>
    <row r="52" spans="1:14" ht="16.5" customHeight="1">
      <c r="A52" s="8" t="s">
        <v>31</v>
      </c>
      <c r="B52" s="2">
        <v>47</v>
      </c>
      <c r="C52" s="5">
        <v>729264</v>
      </c>
      <c r="D52" s="11">
        <v>887113</v>
      </c>
      <c r="E52" s="23">
        <f t="shared" si="1"/>
        <v>0.8220643818769424</v>
      </c>
      <c r="F52" s="19">
        <v>0</v>
      </c>
      <c r="G52" s="5">
        <v>0</v>
      </c>
      <c r="H52" s="27" t="s">
        <v>44</v>
      </c>
      <c r="I52" s="5">
        <v>662331</v>
      </c>
      <c r="J52" s="5">
        <v>707817</v>
      </c>
      <c r="K52" s="23">
        <f t="shared" si="2"/>
        <v>0.9357376270985297</v>
      </c>
      <c r="L52" s="10">
        <f t="shared" si="12"/>
        <v>1391595</v>
      </c>
      <c r="M52" s="10">
        <f t="shared" si="12"/>
        <v>1594930</v>
      </c>
      <c r="N52" s="23">
        <f t="shared" si="3"/>
        <v>0.872511646279147</v>
      </c>
    </row>
    <row r="53" spans="1:14" ht="16.5" customHeight="1">
      <c r="A53" s="8" t="s">
        <v>32</v>
      </c>
      <c r="B53" s="2">
        <v>49</v>
      </c>
      <c r="C53" s="5">
        <v>789042</v>
      </c>
      <c r="D53" s="11">
        <v>810274</v>
      </c>
      <c r="E53" s="23">
        <f t="shared" si="1"/>
        <v>0.973796518214826</v>
      </c>
      <c r="F53" s="19">
        <v>4814</v>
      </c>
      <c r="G53" s="5">
        <v>30814</v>
      </c>
      <c r="H53" s="26">
        <f>F53/G53</f>
        <v>0.1562276887129227</v>
      </c>
      <c r="I53" s="5">
        <v>257948</v>
      </c>
      <c r="J53" s="5">
        <v>309220</v>
      </c>
      <c r="K53" s="23">
        <f t="shared" si="2"/>
        <v>0.8341892503719035</v>
      </c>
      <c r="L53" s="10">
        <f t="shared" si="12"/>
        <v>1051804</v>
      </c>
      <c r="M53" s="10">
        <f t="shared" si="12"/>
        <v>1150308</v>
      </c>
      <c r="N53" s="23">
        <f t="shared" si="3"/>
        <v>0.9143672825017299</v>
      </c>
    </row>
    <row r="54" spans="1:14" ht="16.5" customHeight="1">
      <c r="A54" s="8" t="s">
        <v>33</v>
      </c>
      <c r="B54" s="2">
        <v>50</v>
      </c>
      <c r="C54" s="5">
        <v>212288</v>
      </c>
      <c r="D54" s="11">
        <v>164306</v>
      </c>
      <c r="E54" s="24">
        <f t="shared" si="1"/>
        <v>1.2920282886808758</v>
      </c>
      <c r="F54" s="19">
        <v>0</v>
      </c>
      <c r="G54" s="5">
        <v>0</v>
      </c>
      <c r="H54" s="27" t="s">
        <v>44</v>
      </c>
      <c r="I54" s="5">
        <v>599806</v>
      </c>
      <c r="J54" s="5">
        <v>657761</v>
      </c>
      <c r="K54" s="23">
        <f t="shared" si="2"/>
        <v>0.9118904890986239</v>
      </c>
      <c r="L54" s="10">
        <f t="shared" si="12"/>
        <v>812094</v>
      </c>
      <c r="M54" s="10">
        <f t="shared" si="12"/>
        <v>822067</v>
      </c>
      <c r="N54" s="23">
        <f t="shared" si="3"/>
        <v>0.9878683854235726</v>
      </c>
    </row>
    <row r="55" spans="1:14" ht="15" customHeight="1">
      <c r="A55" s="12" t="s">
        <v>43</v>
      </c>
      <c r="B55" s="16"/>
      <c r="C55" s="13">
        <f>SUM(C30:C54)</f>
        <v>37004691</v>
      </c>
      <c r="D55" s="18">
        <f>SUM(D30:D54)</f>
        <v>43533614</v>
      </c>
      <c r="E55" s="25">
        <f t="shared" si="1"/>
        <v>0.8500257065723972</v>
      </c>
      <c r="F55" s="20">
        <f>SUM(F30:F54)</f>
        <v>248256</v>
      </c>
      <c r="G55" s="13">
        <f>SUM(G30:G54)</f>
        <v>285776</v>
      </c>
      <c r="H55" s="25">
        <f>F55/G55</f>
        <v>0.8687083589944572</v>
      </c>
      <c r="I55" s="13">
        <f>SUM(I30:I54)</f>
        <v>27866314</v>
      </c>
      <c r="J55" s="13">
        <f>SUM(J30:J54)</f>
        <v>38704832</v>
      </c>
      <c r="K55" s="25">
        <f t="shared" si="2"/>
        <v>0.7199698993655366</v>
      </c>
      <c r="L55" s="13">
        <f>SUM(L30:L54)</f>
        <v>65119261</v>
      </c>
      <c r="M55" s="13">
        <f>SUM(M30:M54)</f>
        <v>82524222</v>
      </c>
      <c r="N55" s="25">
        <f t="shared" si="3"/>
        <v>0.7890926981414015</v>
      </c>
    </row>
    <row r="56" spans="1:16" ht="15.75" customHeight="1">
      <c r="A56" s="12" t="s">
        <v>38</v>
      </c>
      <c r="B56" s="16"/>
      <c r="C56" s="13">
        <f>C29+C55</f>
        <v>264490026</v>
      </c>
      <c r="D56" s="18">
        <f>D29+D55</f>
        <v>300949686</v>
      </c>
      <c r="E56" s="25">
        <f t="shared" si="1"/>
        <v>0.8788513107137782</v>
      </c>
      <c r="F56" s="20">
        <f>F29+F55</f>
        <v>3094205</v>
      </c>
      <c r="G56" s="13">
        <f>G29+G55</f>
        <v>4016127</v>
      </c>
      <c r="H56" s="25">
        <f>F56/G56</f>
        <v>0.7704450083376347</v>
      </c>
      <c r="I56" s="13">
        <f>I29+I55</f>
        <v>325637387</v>
      </c>
      <c r="J56" s="13">
        <f>J29+J55</f>
        <v>332262153</v>
      </c>
      <c r="K56" s="25">
        <f t="shared" si="2"/>
        <v>0.9800616292280512</v>
      </c>
      <c r="L56" s="13">
        <f>L29+L55</f>
        <v>593221618</v>
      </c>
      <c r="M56" s="13">
        <f>M29+M55</f>
        <v>637227966</v>
      </c>
      <c r="N56" s="25">
        <f t="shared" si="3"/>
        <v>0.9309409656386612</v>
      </c>
      <c r="O56" s="2"/>
      <c r="P56" s="9"/>
    </row>
    <row r="57" ht="15" customHeight="1"/>
  </sheetData>
  <mergeCells count="1">
    <mergeCell ref="A2:A3"/>
  </mergeCells>
  <printOptions horizontalCentered="1"/>
  <pageMargins left="0.5905511811023623" right="0.5905511811023623" top="0.5905511811023623" bottom="0.5905511811023623" header="0.5118110236220472" footer="0"/>
  <pageSetup horizontalDpi="400" verticalDpi="4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ISHIHARA</cp:lastModifiedBy>
  <cp:lastPrinted>2002-09-02T05:52:31Z</cp:lastPrinted>
  <dcterms:created xsi:type="dcterms:W3CDTF">1996-06-11T08:18:54Z</dcterms:created>
  <dcterms:modified xsi:type="dcterms:W3CDTF">2002-10-08T01:23:09Z</dcterms:modified>
  <cp:category/>
  <cp:version/>
  <cp:contentType/>
  <cp:contentStatus/>
</cp:coreProperties>
</file>