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8360" windowHeight="12180" tabRatio="601" activeTab="0"/>
  </bookViews>
  <sheets>
    <sheet name="５０社" sheetId="1" r:id="rId1"/>
  </sheets>
  <definedNames/>
  <calcPr fullCalcOnLoad="1"/>
</workbook>
</file>

<file path=xl/sharedStrings.xml><?xml version="1.0" encoding="utf-8"?>
<sst xmlns="http://schemas.openxmlformats.org/spreadsheetml/2006/main" count="131" uniqueCount="63">
  <si>
    <t>北海道ツアーシステム</t>
  </si>
  <si>
    <t>トラベルプラザインターナショナル</t>
  </si>
  <si>
    <t>ニュー・オリエント・エキスプレス</t>
  </si>
  <si>
    <t>西日本旅客鉄道</t>
  </si>
  <si>
    <t>新日本トラベル</t>
  </si>
  <si>
    <t>東日観光</t>
  </si>
  <si>
    <t>芙蓉航空サービス</t>
  </si>
  <si>
    <t>京成トラベルサービス</t>
  </si>
  <si>
    <t>トラベル日本</t>
  </si>
  <si>
    <t>日立トラベルビューロー</t>
  </si>
  <si>
    <t>三交旅行</t>
  </si>
  <si>
    <t>外国人旅行</t>
  </si>
  <si>
    <t>2002年12月の主要旅行業者旅行取扱状況速報</t>
  </si>
  <si>
    <t>01年比</t>
  </si>
  <si>
    <t>00年比</t>
  </si>
  <si>
    <t>−</t>
  </si>
  <si>
    <t>−</t>
  </si>
  <si>
    <t>海外旅行</t>
  </si>
  <si>
    <t>国内旅行</t>
  </si>
  <si>
    <t>合計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</si>
  <si>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</si>
  <si>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</si>
  <si>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</si>
  <si>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</si>
  <si>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</si>
  <si>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東急観光</t>
  </si>
  <si>
    <t>エイチ・アイ・エス</t>
  </si>
  <si>
    <t>日本通運</t>
  </si>
  <si>
    <t>名鉄観光サービス</t>
  </si>
  <si>
    <t>農協観光</t>
  </si>
  <si>
    <t>ジャルパック</t>
  </si>
  <si>
    <t>読売旅行</t>
  </si>
  <si>
    <t>ジャパンツアーシステム</t>
  </si>
  <si>
    <t>全日空トラベル</t>
  </si>
  <si>
    <t>ジェイアール東海ツアーズ</t>
  </si>
  <si>
    <t>全日空スカイホリデー</t>
  </si>
  <si>
    <t>パシフィックツアーシステムズ</t>
  </si>
  <si>
    <t>ジェイティービーワールド</t>
  </si>
  <si>
    <t>ジェイティービーワールド西日本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</si>
  <si>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</si>
  <si>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</si>
  <si>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</si>
  <si>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</si>
  <si>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</si>
  <si>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</si>
  <si>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南海国際旅行</t>
  </si>
  <si>
    <t>京阪交通社</t>
  </si>
  <si>
    <t>全日空ワールド</t>
  </si>
  <si>
    <t>京王観光</t>
  </si>
  <si>
    <t>九州旅客鉄道</t>
  </si>
  <si>
    <t>エムオーツーリスト</t>
  </si>
  <si>
    <t>郵船トラベル</t>
  </si>
  <si>
    <t>北海道旅客鉄道</t>
  </si>
  <si>
    <t>アールアンドシーツアーズ</t>
  </si>
  <si>
    <t>オーエムシーカード</t>
  </si>
  <si>
    <t>小田急トラベルサービス</t>
  </si>
  <si>
    <t>阪神電気鉄道</t>
  </si>
  <si>
    <t>内外航空サービス</t>
  </si>
  <si>
    <t>沖縄ツーリスト</t>
  </si>
  <si>
    <t>会　　　　　　社　　　　　　名</t>
  </si>
  <si>
    <t>小　　　　　　　　　計</t>
  </si>
  <si>
    <t>合　　　　　　　　　計</t>
  </si>
  <si>
    <t>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</si>
</sst>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0.0%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3"/>
    </font>
    <font>
      <sz val="10"/>
      <name val="平成角ゴシック"/>
      <family val="3"/>
    </font>
    <font>
      <sz val="12"/>
      <name val="ＭＳ Ｐゴシック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38" fontId="10" fillId="0" borderId="1" xfId="17" applyFont="1" applyBorder="1" applyAlignment="1">
      <alignment/>
    </xf>
    <xf numFmtId="38" fontId="10" fillId="0" borderId="2" xfId="17" applyFont="1" applyBorder="1" applyAlignment="1">
      <alignment/>
    </xf>
    <xf numFmtId="0" fontId="8" fillId="0" borderId="7" xfId="0" applyFont="1" applyBorder="1" applyAlignment="1">
      <alignment horizontal="center"/>
    </xf>
    <xf numFmtId="38" fontId="10" fillId="0" borderId="7" xfId="17" applyFont="1" applyBorder="1" applyAlignment="1">
      <alignment/>
    </xf>
    <xf numFmtId="0" fontId="0" fillId="0" borderId="5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8" fillId="0" borderId="7" xfId="0" applyFont="1" applyBorder="1" applyAlignment="1" applyProtection="1">
      <alignment/>
      <protection/>
    </xf>
    <xf numFmtId="38" fontId="10" fillId="0" borderId="8" xfId="17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55" fontId="8" fillId="0" borderId="7" xfId="0" applyNumberFormat="1" applyFont="1" applyBorder="1" applyAlignment="1">
      <alignment horizontal="center"/>
    </xf>
    <xf numFmtId="38" fontId="8" fillId="0" borderId="7" xfId="17" applyFont="1" applyBorder="1" applyAlignment="1" applyProtection="1">
      <alignment/>
      <protection locked="0"/>
    </xf>
    <xf numFmtId="3" fontId="8" fillId="0" borderId="7" xfId="0" applyNumberFormat="1" applyFont="1" applyFill="1" applyBorder="1" applyAlignment="1">
      <alignment/>
    </xf>
    <xf numFmtId="182" fontId="8" fillId="0" borderId="7" xfId="15" applyNumberFormat="1" applyFont="1" applyBorder="1" applyAlignment="1">
      <alignment/>
    </xf>
    <xf numFmtId="38" fontId="8" fillId="0" borderId="7" xfId="17" applyFont="1" applyBorder="1" applyAlignment="1">
      <alignment/>
    </xf>
    <xf numFmtId="3" fontId="8" fillId="0" borderId="1" xfId="0" applyNumberFormat="1" applyFont="1" applyFill="1" applyBorder="1" applyAlignment="1">
      <alignment/>
    </xf>
    <xf numFmtId="182" fontId="8" fillId="0" borderId="7" xfId="15" applyNumberFormat="1" applyFont="1" applyBorder="1" applyAlignment="1">
      <alignment horizontal="center"/>
    </xf>
    <xf numFmtId="182" fontId="9" fillId="0" borderId="7" xfId="15" applyNumberFormat="1" applyFont="1" applyBorder="1" applyAlignment="1">
      <alignment/>
    </xf>
    <xf numFmtId="3" fontId="8" fillId="0" borderId="2" xfId="0" applyNumberFormat="1" applyFont="1" applyFill="1" applyBorder="1" applyAlignment="1">
      <alignment/>
    </xf>
    <xf numFmtId="38" fontId="8" fillId="0" borderId="1" xfId="17" applyFont="1" applyBorder="1" applyAlignment="1" applyProtection="1">
      <alignment/>
      <protection locked="0"/>
    </xf>
    <xf numFmtId="182" fontId="8" fillId="0" borderId="1" xfId="15" applyNumberFormat="1" applyFont="1" applyBorder="1" applyAlignment="1">
      <alignment/>
    </xf>
    <xf numFmtId="182" fontId="9" fillId="0" borderId="1" xfId="15" applyNumberFormat="1" applyFont="1" applyBorder="1" applyAlignment="1">
      <alignment/>
    </xf>
    <xf numFmtId="38" fontId="8" fillId="0" borderId="1" xfId="17" applyFont="1" applyBorder="1" applyAlignment="1">
      <alignment/>
    </xf>
    <xf numFmtId="38" fontId="8" fillId="0" borderId="8" xfId="17" applyFont="1" applyBorder="1" applyAlignment="1">
      <alignment/>
    </xf>
    <xf numFmtId="38" fontId="8" fillId="0" borderId="10" xfId="17" applyFont="1" applyBorder="1" applyAlignment="1">
      <alignment/>
    </xf>
    <xf numFmtId="182" fontId="8" fillId="0" borderId="10" xfId="15" applyNumberFormat="1" applyFont="1" applyBorder="1" applyAlignment="1">
      <alignment/>
    </xf>
    <xf numFmtId="38" fontId="8" fillId="0" borderId="2" xfId="17" applyFont="1" applyBorder="1" applyAlignment="1" applyProtection="1">
      <alignment/>
      <protection locked="0"/>
    </xf>
    <xf numFmtId="182" fontId="8" fillId="0" borderId="2" xfId="15" applyNumberFormat="1" applyFont="1" applyBorder="1" applyAlignment="1">
      <alignment/>
    </xf>
    <xf numFmtId="38" fontId="8" fillId="0" borderId="2" xfId="17" applyFont="1" applyBorder="1" applyAlignment="1">
      <alignment/>
    </xf>
    <xf numFmtId="182" fontId="8" fillId="0" borderId="1" xfId="15" applyNumberFormat="1" applyFont="1" applyBorder="1" applyAlignment="1">
      <alignment horizontal="center"/>
    </xf>
    <xf numFmtId="38" fontId="8" fillId="0" borderId="9" xfId="17" applyFont="1" applyBorder="1" applyAlignment="1">
      <alignment/>
    </xf>
    <xf numFmtId="0" fontId="8" fillId="0" borderId="11" xfId="0" applyFont="1" applyBorder="1" applyAlignment="1">
      <alignment horizontal="center"/>
    </xf>
    <xf numFmtId="182" fontId="8" fillId="0" borderId="12" xfId="15" applyNumberFormat="1" applyFont="1" applyBorder="1" applyAlignment="1">
      <alignment/>
    </xf>
    <xf numFmtId="0" fontId="8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A1">
      <selection activeCell="G49" sqref="G49"/>
    </sheetView>
  </sheetViews>
  <sheetFormatPr defaultColWidth="11.00390625" defaultRowHeight="13.5"/>
  <cols>
    <col min="1" max="1" width="28.75390625" style="2" customWidth="1"/>
    <col min="2" max="2" width="0.2421875" style="2" hidden="1" customWidth="1"/>
    <col min="3" max="3" width="11.125" style="2" customWidth="1"/>
    <col min="4" max="5" width="11.125" style="2" hidden="1" customWidth="1"/>
    <col min="6" max="7" width="7.125" style="2" customWidth="1"/>
    <col min="8" max="8" width="10.75390625" style="2" customWidth="1"/>
    <col min="9" max="10" width="10.75390625" style="2" hidden="1" customWidth="1"/>
    <col min="11" max="12" width="7.125" style="2" customWidth="1"/>
    <col min="13" max="13" width="11.125" style="2" customWidth="1"/>
    <col min="14" max="15" width="11.125" style="2" hidden="1" customWidth="1"/>
    <col min="16" max="17" width="7.125" style="2" customWidth="1"/>
    <col min="18" max="18" width="11.125" style="2" customWidth="1"/>
    <col min="19" max="20" width="11.125" style="2" hidden="1" customWidth="1"/>
    <col min="21" max="22" width="7.125" style="2" customWidth="1"/>
    <col min="23" max="23" width="8.75390625" style="2" customWidth="1"/>
    <col min="24" max="25" width="8.75390625" style="0" customWidth="1"/>
    <col min="26" max="26" width="12.75390625" style="0" customWidth="1"/>
    <col min="27" max="16384" width="8.75390625" style="2" customWidth="1"/>
  </cols>
  <sheetData>
    <row r="1" spans="1:23" ht="18.7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ht="18" customHeight="1">
      <c r="A2" s="11"/>
      <c r="B2" s="12"/>
      <c r="C2" s="6" t="s">
        <v>17</v>
      </c>
      <c r="D2" s="7"/>
      <c r="E2" s="7"/>
      <c r="F2" s="8"/>
      <c r="G2" s="7"/>
      <c r="H2" s="6" t="s">
        <v>11</v>
      </c>
      <c r="I2" s="7"/>
      <c r="J2" s="7"/>
      <c r="K2" s="20"/>
      <c r="L2" s="21"/>
      <c r="M2" s="6" t="s">
        <v>18</v>
      </c>
      <c r="N2" s="7"/>
      <c r="O2" s="7"/>
      <c r="P2" s="8"/>
      <c r="Q2" s="7"/>
      <c r="R2" s="7" t="s">
        <v>19</v>
      </c>
      <c r="S2" s="21"/>
      <c r="T2" s="21"/>
      <c r="U2" s="8"/>
      <c r="V2" s="10"/>
      <c r="W2" s="1"/>
    </row>
    <row r="3" spans="1:26" s="14" customFormat="1" ht="18" customHeight="1">
      <c r="A3" s="18" t="s">
        <v>59</v>
      </c>
      <c r="B3" s="12"/>
      <c r="C3" s="29">
        <v>37591</v>
      </c>
      <c r="D3" s="29">
        <v>37226</v>
      </c>
      <c r="E3" s="29">
        <v>36861</v>
      </c>
      <c r="F3" s="18" t="s">
        <v>13</v>
      </c>
      <c r="G3" s="9" t="s">
        <v>14</v>
      </c>
      <c r="H3" s="29">
        <v>37591</v>
      </c>
      <c r="I3" s="29">
        <v>37226</v>
      </c>
      <c r="J3" s="29">
        <v>36861</v>
      </c>
      <c r="K3" s="18" t="s">
        <v>13</v>
      </c>
      <c r="L3" s="9" t="s">
        <v>14</v>
      </c>
      <c r="M3" s="29">
        <v>37591</v>
      </c>
      <c r="N3" s="29">
        <v>37226</v>
      </c>
      <c r="O3" s="29">
        <v>36861</v>
      </c>
      <c r="P3" s="18" t="s">
        <v>13</v>
      </c>
      <c r="Q3" s="9" t="s">
        <v>14</v>
      </c>
      <c r="R3" s="29">
        <v>37591</v>
      </c>
      <c r="S3" s="29">
        <v>37226</v>
      </c>
      <c r="T3" s="29">
        <v>36861</v>
      </c>
      <c r="U3" s="18" t="s">
        <v>13</v>
      </c>
      <c r="V3" s="18" t="s">
        <v>14</v>
      </c>
      <c r="W3" s="13"/>
      <c r="X3"/>
      <c r="Y3"/>
      <c r="Z3"/>
    </row>
    <row r="4" spans="1:26" s="14" customFormat="1" ht="16.5" customHeight="1">
      <c r="A4" s="24" t="s">
        <v>20</v>
      </c>
      <c r="B4" s="19">
        <v>1</v>
      </c>
      <c r="C4" s="30">
        <v>35587914</v>
      </c>
      <c r="D4" s="30">
        <v>20984164</v>
      </c>
      <c r="E4" s="31">
        <v>39814487</v>
      </c>
      <c r="F4" s="32">
        <f>SUM(C4/D4)</f>
        <v>1.6959414728173112</v>
      </c>
      <c r="G4" s="32">
        <f>SUM(C4/E4)</f>
        <v>0.8938433389836217</v>
      </c>
      <c r="H4" s="30">
        <v>636011</v>
      </c>
      <c r="I4" s="30">
        <v>741272</v>
      </c>
      <c r="J4" s="31">
        <v>815875</v>
      </c>
      <c r="K4" s="32">
        <f>SUM(H4/I4)</f>
        <v>0.8579994927637898</v>
      </c>
      <c r="L4" s="32">
        <f>SUM(H4/J4)</f>
        <v>0.7795446606404167</v>
      </c>
      <c r="M4" s="30">
        <v>70525321</v>
      </c>
      <c r="N4" s="30">
        <v>75233478</v>
      </c>
      <c r="O4" s="31">
        <v>70285944</v>
      </c>
      <c r="P4" s="32">
        <f>SUM(M4/N4)</f>
        <v>0.9374193892777362</v>
      </c>
      <c r="Q4" s="32">
        <f>SUM(M4/O4)</f>
        <v>1.0034057591941854</v>
      </c>
      <c r="R4" s="33">
        <f aca="true" t="shared" si="0" ref="R4:R17">+C4+H4+M4</f>
        <v>106749246</v>
      </c>
      <c r="S4" s="33">
        <f aca="true" t="shared" si="1" ref="S4:S17">+D4+I4+N4</f>
        <v>96958914</v>
      </c>
      <c r="T4" s="33">
        <f>SUM(E4+J4+O4)</f>
        <v>110916306</v>
      </c>
      <c r="U4" s="32">
        <f>SUM(R4/S4)</f>
        <v>1.1009740269986934</v>
      </c>
      <c r="V4" s="32">
        <f>SUM(R4/T4)</f>
        <v>0.962430591584974</v>
      </c>
      <c r="W4" s="13"/>
      <c r="X4"/>
      <c r="Y4"/>
      <c r="Z4"/>
    </row>
    <row r="5" spans="1:26" s="14" customFormat="1" ht="16.5" customHeight="1">
      <c r="A5" s="24" t="s">
        <v>21</v>
      </c>
      <c r="B5" s="19">
        <v>2</v>
      </c>
      <c r="C5" s="30">
        <v>21450322</v>
      </c>
      <c r="D5" s="30">
        <v>6590774</v>
      </c>
      <c r="E5" s="31">
        <v>20315197</v>
      </c>
      <c r="F5" s="32">
        <f aca="true" t="shared" si="2" ref="F5:F56">SUM(C5/D5)</f>
        <v>3.254598321835948</v>
      </c>
      <c r="G5" s="32">
        <f aca="true" t="shared" si="3" ref="G5:G56">SUM(C5/E5)</f>
        <v>1.055875658011094</v>
      </c>
      <c r="H5" s="30">
        <v>254994</v>
      </c>
      <c r="I5" s="30">
        <v>340541</v>
      </c>
      <c r="J5" s="31">
        <v>394293</v>
      </c>
      <c r="K5" s="32">
        <f aca="true" t="shared" si="4" ref="K5:K56">SUM(H5/I5)</f>
        <v>0.7487908944884757</v>
      </c>
      <c r="L5" s="32">
        <f aca="true" t="shared" si="5" ref="L5:L56">SUM(H5/J5)</f>
        <v>0.6467119629311198</v>
      </c>
      <c r="M5" s="30">
        <v>33357546</v>
      </c>
      <c r="N5" s="30">
        <v>28513288</v>
      </c>
      <c r="O5" s="31">
        <v>33943808</v>
      </c>
      <c r="P5" s="32">
        <f aca="true" t="shared" si="6" ref="P5:P56">SUM(M5/N5)</f>
        <v>1.1698947522292062</v>
      </c>
      <c r="Q5" s="32">
        <f aca="true" t="shared" si="7" ref="Q5:Q56">SUM(M5/O5)</f>
        <v>0.9827284552163387</v>
      </c>
      <c r="R5" s="33">
        <f t="shared" si="0"/>
        <v>55062862</v>
      </c>
      <c r="S5" s="33">
        <f t="shared" si="1"/>
        <v>35444603</v>
      </c>
      <c r="T5" s="33">
        <f aca="true" t="shared" si="8" ref="T5:T56">SUM(E5+J5+O5)</f>
        <v>54653298</v>
      </c>
      <c r="U5" s="32">
        <f aca="true" t="shared" si="9" ref="U5:U56">SUM(R5/S5)</f>
        <v>1.5534907246668836</v>
      </c>
      <c r="V5" s="32">
        <f aca="true" t="shared" si="10" ref="V5:V56">SUM(R5/T5)</f>
        <v>1.0074938570038354</v>
      </c>
      <c r="W5" s="13"/>
      <c r="X5"/>
      <c r="Y5"/>
      <c r="Z5"/>
    </row>
    <row r="6" spans="1:26" s="14" customFormat="1" ht="16.5" customHeight="1">
      <c r="A6" s="24" t="s">
        <v>22</v>
      </c>
      <c r="B6" s="19">
        <v>3</v>
      </c>
      <c r="C6" s="30">
        <v>10581156</v>
      </c>
      <c r="D6" s="30">
        <v>6159892</v>
      </c>
      <c r="E6" s="34">
        <v>10125053</v>
      </c>
      <c r="F6" s="32">
        <f t="shared" si="2"/>
        <v>1.7177502462705514</v>
      </c>
      <c r="G6" s="32">
        <f t="shared" si="3"/>
        <v>1.0450469740750987</v>
      </c>
      <c r="H6" s="30">
        <v>327939</v>
      </c>
      <c r="I6" s="30">
        <v>322373</v>
      </c>
      <c r="J6" s="31">
        <v>353839</v>
      </c>
      <c r="K6" s="32">
        <f t="shared" si="4"/>
        <v>1.0172657139400632</v>
      </c>
      <c r="L6" s="32">
        <f t="shared" si="5"/>
        <v>0.9268028679710264</v>
      </c>
      <c r="M6" s="30">
        <v>23721492</v>
      </c>
      <c r="N6" s="30">
        <v>26427902</v>
      </c>
      <c r="O6" s="31">
        <v>21474488</v>
      </c>
      <c r="P6" s="32">
        <f t="shared" si="6"/>
        <v>0.8975927033481508</v>
      </c>
      <c r="Q6" s="32">
        <f t="shared" si="7"/>
        <v>1.1046359754886823</v>
      </c>
      <c r="R6" s="33">
        <f t="shared" si="0"/>
        <v>34630587</v>
      </c>
      <c r="S6" s="33">
        <f t="shared" si="1"/>
        <v>32910167</v>
      </c>
      <c r="T6" s="33">
        <f t="shared" si="8"/>
        <v>31953380</v>
      </c>
      <c r="U6" s="32">
        <f t="shared" si="9"/>
        <v>1.0522762464256106</v>
      </c>
      <c r="V6" s="32">
        <f t="shared" si="10"/>
        <v>1.0837847827053038</v>
      </c>
      <c r="W6" s="13"/>
      <c r="X6"/>
      <c r="Y6"/>
      <c r="Z6"/>
    </row>
    <row r="7" spans="1:26" s="14" customFormat="1" ht="16.5" customHeight="1">
      <c r="A7" s="24" t="s">
        <v>23</v>
      </c>
      <c r="B7" s="19">
        <v>4</v>
      </c>
      <c r="C7" s="30">
        <v>17283722</v>
      </c>
      <c r="D7" s="30">
        <v>9334556</v>
      </c>
      <c r="E7" s="31">
        <v>18788612</v>
      </c>
      <c r="F7" s="32">
        <f t="shared" si="2"/>
        <v>1.8515847995341181</v>
      </c>
      <c r="G7" s="32">
        <f t="shared" si="3"/>
        <v>0.9199041419344867</v>
      </c>
      <c r="H7" s="30">
        <v>50314</v>
      </c>
      <c r="I7" s="30">
        <v>71962</v>
      </c>
      <c r="J7" s="31">
        <v>121094</v>
      </c>
      <c r="K7" s="32">
        <f t="shared" si="4"/>
        <v>0.6991745643534087</v>
      </c>
      <c r="L7" s="32">
        <f t="shared" si="5"/>
        <v>0.4154954002675607</v>
      </c>
      <c r="M7" s="30">
        <v>8064501</v>
      </c>
      <c r="N7" s="30">
        <v>8399202</v>
      </c>
      <c r="O7" s="31">
        <v>9918496</v>
      </c>
      <c r="P7" s="32">
        <f t="shared" si="6"/>
        <v>0.9601508571885757</v>
      </c>
      <c r="Q7" s="32">
        <f t="shared" si="7"/>
        <v>0.8130770028036509</v>
      </c>
      <c r="R7" s="33">
        <f t="shared" si="0"/>
        <v>25398537</v>
      </c>
      <c r="S7" s="33">
        <f t="shared" si="1"/>
        <v>17805720</v>
      </c>
      <c r="T7" s="33">
        <f t="shared" si="8"/>
        <v>28828202</v>
      </c>
      <c r="U7" s="32">
        <f t="shared" si="9"/>
        <v>1.4264257216220406</v>
      </c>
      <c r="V7" s="32">
        <f t="shared" si="10"/>
        <v>0.8810309085526735</v>
      </c>
      <c r="W7" s="13"/>
      <c r="X7"/>
      <c r="Y7"/>
      <c r="Z7"/>
    </row>
    <row r="8" spans="1:26" s="14" customFormat="1" ht="16.5" customHeight="1">
      <c r="A8" s="24" t="s">
        <v>24</v>
      </c>
      <c r="B8" s="19">
        <v>5</v>
      </c>
      <c r="C8" s="30">
        <v>5250285</v>
      </c>
      <c r="D8" s="30">
        <v>3338585</v>
      </c>
      <c r="E8" s="31">
        <v>5207694</v>
      </c>
      <c r="F8" s="32">
        <f t="shared" si="2"/>
        <v>1.5726078563223642</v>
      </c>
      <c r="G8" s="32">
        <f t="shared" si="3"/>
        <v>1.0081784759242767</v>
      </c>
      <c r="H8" s="30">
        <v>872</v>
      </c>
      <c r="I8" s="30">
        <v>1436</v>
      </c>
      <c r="J8" s="31">
        <v>830</v>
      </c>
      <c r="K8" s="32">
        <f t="shared" si="4"/>
        <v>0.6072423398328691</v>
      </c>
      <c r="L8" s="32">
        <f t="shared" si="5"/>
        <v>1.0506024096385542</v>
      </c>
      <c r="M8" s="30">
        <v>15979779</v>
      </c>
      <c r="N8" s="30">
        <v>16333222</v>
      </c>
      <c r="O8" s="31">
        <v>13847060</v>
      </c>
      <c r="P8" s="32">
        <f t="shared" si="6"/>
        <v>0.978360485151062</v>
      </c>
      <c r="Q8" s="32">
        <f t="shared" si="7"/>
        <v>1.1540196258267097</v>
      </c>
      <c r="R8" s="33">
        <f t="shared" si="0"/>
        <v>21230936</v>
      </c>
      <c r="S8" s="33">
        <f t="shared" si="1"/>
        <v>19673243</v>
      </c>
      <c r="T8" s="33">
        <f t="shared" si="8"/>
        <v>19055584</v>
      </c>
      <c r="U8" s="32">
        <f t="shared" si="9"/>
        <v>1.0791782524111555</v>
      </c>
      <c r="V8" s="32">
        <f t="shared" si="10"/>
        <v>1.1141582435888608</v>
      </c>
      <c r="W8" s="13"/>
      <c r="X8"/>
      <c r="Y8"/>
      <c r="Z8"/>
    </row>
    <row r="9" spans="1:26" s="14" customFormat="1" ht="16.5" customHeight="1">
      <c r="A9" s="24" t="s">
        <v>25</v>
      </c>
      <c r="B9" s="19">
        <v>6</v>
      </c>
      <c r="C9" s="30">
        <v>5745420</v>
      </c>
      <c r="D9" s="30">
        <v>3820660</v>
      </c>
      <c r="E9" s="31">
        <v>6365043</v>
      </c>
      <c r="F9" s="32">
        <f t="shared" si="2"/>
        <v>1.503776834368931</v>
      </c>
      <c r="G9" s="32">
        <f t="shared" si="3"/>
        <v>0.9026521894667483</v>
      </c>
      <c r="H9" s="30">
        <v>64031</v>
      </c>
      <c r="I9" s="30">
        <v>79482</v>
      </c>
      <c r="J9" s="31">
        <v>39033</v>
      </c>
      <c r="K9" s="32">
        <f t="shared" si="4"/>
        <v>0.8056037845046677</v>
      </c>
      <c r="L9" s="32">
        <f t="shared" si="5"/>
        <v>1.6404324545897062</v>
      </c>
      <c r="M9" s="30">
        <v>9401709</v>
      </c>
      <c r="N9" s="30">
        <v>11542584</v>
      </c>
      <c r="O9" s="31">
        <v>11484047</v>
      </c>
      <c r="P9" s="32">
        <f t="shared" si="6"/>
        <v>0.8145237669485447</v>
      </c>
      <c r="Q9" s="32">
        <f t="shared" si="7"/>
        <v>0.8186755940654022</v>
      </c>
      <c r="R9" s="33">
        <f t="shared" si="0"/>
        <v>15211160</v>
      </c>
      <c r="S9" s="33">
        <f t="shared" si="1"/>
        <v>15442726</v>
      </c>
      <c r="T9" s="33">
        <f t="shared" si="8"/>
        <v>17888123</v>
      </c>
      <c r="U9" s="32">
        <f t="shared" si="9"/>
        <v>0.9850048495323948</v>
      </c>
      <c r="V9" s="32">
        <f t="shared" si="10"/>
        <v>0.8503496985122475</v>
      </c>
      <c r="W9" s="13"/>
      <c r="X9"/>
      <c r="Y9"/>
      <c r="Z9"/>
    </row>
    <row r="10" spans="1:26" s="14" customFormat="1" ht="16.5" customHeight="1">
      <c r="A10" s="24" t="s">
        <v>26</v>
      </c>
      <c r="B10" s="19">
        <v>7</v>
      </c>
      <c r="C10" s="30">
        <v>18268606</v>
      </c>
      <c r="D10" s="30">
        <v>14583003</v>
      </c>
      <c r="E10" s="31">
        <v>16375562</v>
      </c>
      <c r="F10" s="32">
        <f t="shared" si="2"/>
        <v>1.2527327876158292</v>
      </c>
      <c r="G10" s="32">
        <f t="shared" si="3"/>
        <v>1.1156017729345717</v>
      </c>
      <c r="H10" s="30">
        <v>0</v>
      </c>
      <c r="I10" s="30">
        <v>0</v>
      </c>
      <c r="J10" s="31">
        <v>0</v>
      </c>
      <c r="K10" s="35" t="s">
        <v>16</v>
      </c>
      <c r="L10" s="35" t="s">
        <v>16</v>
      </c>
      <c r="M10" s="30">
        <v>576860</v>
      </c>
      <c r="N10" s="30">
        <v>451015</v>
      </c>
      <c r="O10" s="31">
        <v>395593</v>
      </c>
      <c r="P10" s="32">
        <f t="shared" si="6"/>
        <v>1.2790261964679668</v>
      </c>
      <c r="Q10" s="32">
        <f t="shared" si="7"/>
        <v>1.4582158936078242</v>
      </c>
      <c r="R10" s="33">
        <f t="shared" si="0"/>
        <v>18845466</v>
      </c>
      <c r="S10" s="33">
        <f t="shared" si="1"/>
        <v>15034018</v>
      </c>
      <c r="T10" s="33">
        <f t="shared" si="8"/>
        <v>16771155</v>
      </c>
      <c r="U10" s="32">
        <f t="shared" si="9"/>
        <v>1.2535215801923345</v>
      </c>
      <c r="V10" s="32">
        <f t="shared" si="10"/>
        <v>1.1236832525845715</v>
      </c>
      <c r="W10" s="13"/>
      <c r="X10"/>
      <c r="Y10"/>
      <c r="Z10"/>
    </row>
    <row r="11" spans="1:26" s="14" customFormat="1" ht="16.5" customHeight="1">
      <c r="A11" s="24" t="s">
        <v>27</v>
      </c>
      <c r="B11" s="19">
        <v>8</v>
      </c>
      <c r="C11" s="30">
        <v>8280829</v>
      </c>
      <c r="D11" s="30">
        <v>5663088</v>
      </c>
      <c r="E11" s="31">
        <v>7895854</v>
      </c>
      <c r="F11" s="32">
        <f t="shared" si="2"/>
        <v>1.4622462161986534</v>
      </c>
      <c r="G11" s="32">
        <f t="shared" si="3"/>
        <v>1.0487566006159688</v>
      </c>
      <c r="H11" s="30">
        <v>31581</v>
      </c>
      <c r="I11" s="30">
        <v>75667</v>
      </c>
      <c r="J11" s="31">
        <v>84848</v>
      </c>
      <c r="K11" s="32">
        <f t="shared" si="4"/>
        <v>0.4173682054264078</v>
      </c>
      <c r="L11" s="32">
        <f t="shared" si="5"/>
        <v>0.37220676975297</v>
      </c>
      <c r="M11" s="30">
        <v>3764673</v>
      </c>
      <c r="N11" s="30">
        <v>3757845</v>
      </c>
      <c r="O11" s="31">
        <v>3780528</v>
      </c>
      <c r="P11" s="32">
        <f t="shared" si="6"/>
        <v>1.00181699883843</v>
      </c>
      <c r="Q11" s="32">
        <f t="shared" si="7"/>
        <v>0.9958061413643808</v>
      </c>
      <c r="R11" s="33">
        <f t="shared" si="0"/>
        <v>12077083</v>
      </c>
      <c r="S11" s="33">
        <f t="shared" si="1"/>
        <v>9496600</v>
      </c>
      <c r="T11" s="33">
        <f t="shared" si="8"/>
        <v>11761230</v>
      </c>
      <c r="U11" s="32">
        <f t="shared" si="9"/>
        <v>1.271727039150854</v>
      </c>
      <c r="V11" s="32">
        <f t="shared" si="10"/>
        <v>1.0268554394395824</v>
      </c>
      <c r="W11" s="13"/>
      <c r="X11"/>
      <c r="Y11"/>
      <c r="Z11"/>
    </row>
    <row r="12" spans="1:26" s="14" customFormat="1" ht="16.5" customHeight="1">
      <c r="A12" s="24" t="s">
        <v>28</v>
      </c>
      <c r="B12" s="19">
        <v>9</v>
      </c>
      <c r="C12" s="30">
        <v>2776970</v>
      </c>
      <c r="D12" s="30">
        <v>1489512</v>
      </c>
      <c r="E12" s="31">
        <v>3045913</v>
      </c>
      <c r="F12" s="32">
        <f t="shared" si="2"/>
        <v>1.8643488605664138</v>
      </c>
      <c r="G12" s="32">
        <f t="shared" si="3"/>
        <v>0.9117036501042545</v>
      </c>
      <c r="H12" s="30">
        <v>10873</v>
      </c>
      <c r="I12" s="30">
        <v>18388</v>
      </c>
      <c r="J12" s="31">
        <v>19134</v>
      </c>
      <c r="K12" s="32">
        <f t="shared" si="4"/>
        <v>0.5913095497063302</v>
      </c>
      <c r="L12" s="32">
        <f t="shared" si="5"/>
        <v>0.5682554614821783</v>
      </c>
      <c r="M12" s="30">
        <v>6573805</v>
      </c>
      <c r="N12" s="30">
        <v>7058246</v>
      </c>
      <c r="O12" s="31">
        <v>7278666</v>
      </c>
      <c r="P12" s="32">
        <f t="shared" si="6"/>
        <v>0.9313652428662872</v>
      </c>
      <c r="Q12" s="32">
        <f t="shared" si="7"/>
        <v>0.9031606890603305</v>
      </c>
      <c r="R12" s="33">
        <f t="shared" si="0"/>
        <v>9361648</v>
      </c>
      <c r="S12" s="33">
        <f t="shared" si="1"/>
        <v>8566146</v>
      </c>
      <c r="T12" s="33">
        <f t="shared" si="8"/>
        <v>10343713</v>
      </c>
      <c r="U12" s="32">
        <f t="shared" si="9"/>
        <v>1.0928657998591198</v>
      </c>
      <c r="V12" s="32">
        <f t="shared" si="10"/>
        <v>0.905056820505364</v>
      </c>
      <c r="W12" s="13"/>
      <c r="X12"/>
      <c r="Y12"/>
      <c r="Z12"/>
    </row>
    <row r="13" spans="1:26" s="14" customFormat="1" ht="16.5" customHeight="1">
      <c r="A13" s="24" t="s">
        <v>29</v>
      </c>
      <c r="B13" s="19">
        <v>10</v>
      </c>
      <c r="C13" s="30">
        <v>1266676</v>
      </c>
      <c r="D13" s="30">
        <v>793940</v>
      </c>
      <c r="E13" s="31">
        <v>1803709</v>
      </c>
      <c r="F13" s="32">
        <f t="shared" si="2"/>
        <v>1.595430385167645</v>
      </c>
      <c r="G13" s="32">
        <f t="shared" si="3"/>
        <v>0.7022618393543526</v>
      </c>
      <c r="H13" s="30">
        <v>43720</v>
      </c>
      <c r="I13" s="30">
        <v>41449</v>
      </c>
      <c r="J13" s="31">
        <v>23789</v>
      </c>
      <c r="K13" s="32">
        <f t="shared" si="4"/>
        <v>1.0547902241308595</v>
      </c>
      <c r="L13" s="32">
        <f t="shared" si="5"/>
        <v>1.837824204464248</v>
      </c>
      <c r="M13" s="30">
        <v>6219756</v>
      </c>
      <c r="N13" s="30">
        <v>6613439</v>
      </c>
      <c r="O13" s="31">
        <v>6857408</v>
      </c>
      <c r="P13" s="32">
        <f t="shared" si="6"/>
        <v>0.9404722716879977</v>
      </c>
      <c r="Q13" s="32">
        <f t="shared" si="7"/>
        <v>0.9070126788430848</v>
      </c>
      <c r="R13" s="33">
        <f t="shared" si="0"/>
        <v>7530152</v>
      </c>
      <c r="S13" s="33">
        <f t="shared" si="1"/>
        <v>7448828</v>
      </c>
      <c r="T13" s="33">
        <f t="shared" si="8"/>
        <v>8684906</v>
      </c>
      <c r="U13" s="32">
        <f t="shared" si="9"/>
        <v>1.0109176906756339</v>
      </c>
      <c r="V13" s="32">
        <f t="shared" si="10"/>
        <v>0.8670389754362339</v>
      </c>
      <c r="W13" s="13"/>
      <c r="X13"/>
      <c r="Y13"/>
      <c r="Z13"/>
    </row>
    <row r="14" spans="1:26" s="14" customFormat="1" ht="16.5" customHeight="1">
      <c r="A14" s="24" t="s">
        <v>30</v>
      </c>
      <c r="B14" s="19">
        <v>11</v>
      </c>
      <c r="C14" s="30">
        <v>12429636</v>
      </c>
      <c r="D14" s="30">
        <v>8143078</v>
      </c>
      <c r="E14" s="31">
        <v>13482513</v>
      </c>
      <c r="F14" s="32">
        <f t="shared" si="2"/>
        <v>1.5264051259241285</v>
      </c>
      <c r="G14" s="32">
        <f t="shared" si="3"/>
        <v>0.9219079558832987</v>
      </c>
      <c r="H14" s="30">
        <v>0</v>
      </c>
      <c r="I14" s="30">
        <v>0</v>
      </c>
      <c r="J14" s="31">
        <v>0</v>
      </c>
      <c r="K14" s="35" t="s">
        <v>16</v>
      </c>
      <c r="L14" s="35" t="s">
        <v>16</v>
      </c>
      <c r="M14" s="30">
        <v>0</v>
      </c>
      <c r="N14" s="30">
        <v>0</v>
      </c>
      <c r="O14" s="31">
        <v>0</v>
      </c>
      <c r="P14" s="18" t="s">
        <v>15</v>
      </c>
      <c r="Q14" s="18" t="s">
        <v>15</v>
      </c>
      <c r="R14" s="33">
        <f t="shared" si="0"/>
        <v>12429636</v>
      </c>
      <c r="S14" s="33">
        <f t="shared" si="1"/>
        <v>8143078</v>
      </c>
      <c r="T14" s="33">
        <f t="shared" si="8"/>
        <v>13482513</v>
      </c>
      <c r="U14" s="32">
        <f t="shared" si="9"/>
        <v>1.5264051259241285</v>
      </c>
      <c r="V14" s="32">
        <f t="shared" si="10"/>
        <v>0.9219079558832987</v>
      </c>
      <c r="W14" s="13"/>
      <c r="X14"/>
      <c r="Y14"/>
      <c r="Z14"/>
    </row>
    <row r="15" spans="1:26" s="14" customFormat="1" ht="16.5" customHeight="1">
      <c r="A15" s="24" t="s">
        <v>31</v>
      </c>
      <c r="B15" s="19">
        <v>12</v>
      </c>
      <c r="C15" s="30">
        <v>1135000</v>
      </c>
      <c r="D15" s="30">
        <v>413083</v>
      </c>
      <c r="E15" s="31">
        <v>1125782</v>
      </c>
      <c r="F15" s="32">
        <f t="shared" si="2"/>
        <v>2.747631831859457</v>
      </c>
      <c r="G15" s="32">
        <f t="shared" si="3"/>
        <v>1.0081880861481174</v>
      </c>
      <c r="H15" s="30">
        <v>6918</v>
      </c>
      <c r="I15" s="30">
        <v>7589</v>
      </c>
      <c r="J15" s="31">
        <v>13041</v>
      </c>
      <c r="K15" s="32">
        <f t="shared" si="4"/>
        <v>0.9115825536961392</v>
      </c>
      <c r="L15" s="32">
        <f t="shared" si="5"/>
        <v>0.5304807913503565</v>
      </c>
      <c r="M15" s="30">
        <v>4838320</v>
      </c>
      <c r="N15" s="30">
        <v>4609816</v>
      </c>
      <c r="O15" s="31">
        <v>4364693</v>
      </c>
      <c r="P15" s="32">
        <f t="shared" si="6"/>
        <v>1.0495690066588341</v>
      </c>
      <c r="Q15" s="32">
        <f t="shared" si="7"/>
        <v>1.1085132448032426</v>
      </c>
      <c r="R15" s="33">
        <f t="shared" si="0"/>
        <v>5980238</v>
      </c>
      <c r="S15" s="33">
        <f t="shared" si="1"/>
        <v>5030488</v>
      </c>
      <c r="T15" s="33">
        <f t="shared" si="8"/>
        <v>5503516</v>
      </c>
      <c r="U15" s="32">
        <f t="shared" si="9"/>
        <v>1.1887987805556837</v>
      </c>
      <c r="V15" s="32">
        <f t="shared" si="10"/>
        <v>1.0866213526044077</v>
      </c>
      <c r="W15" s="13"/>
      <c r="X15"/>
      <c r="Y15"/>
      <c r="Z15"/>
    </row>
    <row r="16" spans="1:26" s="14" customFormat="1" ht="16.5" customHeight="1">
      <c r="A16" s="24" t="s">
        <v>32</v>
      </c>
      <c r="B16" s="19">
        <v>13</v>
      </c>
      <c r="C16" s="30">
        <v>2758700</v>
      </c>
      <c r="D16" s="30">
        <v>2205794</v>
      </c>
      <c r="E16" s="31">
        <v>3177759</v>
      </c>
      <c r="F16" s="32">
        <f t="shared" si="2"/>
        <v>1.2506607597989658</v>
      </c>
      <c r="G16" s="32">
        <f t="shared" si="3"/>
        <v>0.86812750746674</v>
      </c>
      <c r="H16" s="30">
        <v>74907</v>
      </c>
      <c r="I16" s="30">
        <v>76960</v>
      </c>
      <c r="J16" s="31">
        <v>108596</v>
      </c>
      <c r="K16" s="32">
        <f t="shared" si="4"/>
        <v>0.9733238045738045</v>
      </c>
      <c r="L16" s="32">
        <f t="shared" si="5"/>
        <v>0.6897767873586504</v>
      </c>
      <c r="M16" s="30">
        <v>4158173</v>
      </c>
      <c r="N16" s="30">
        <v>3964633</v>
      </c>
      <c r="O16" s="31">
        <v>3967956</v>
      </c>
      <c r="P16" s="32">
        <f t="shared" si="6"/>
        <v>1.0488166243886887</v>
      </c>
      <c r="Q16" s="32">
        <f t="shared" si="7"/>
        <v>1.047938283589838</v>
      </c>
      <c r="R16" s="33">
        <f t="shared" si="0"/>
        <v>6991780</v>
      </c>
      <c r="S16" s="33">
        <f t="shared" si="1"/>
        <v>6247387</v>
      </c>
      <c r="T16" s="33">
        <f t="shared" si="8"/>
        <v>7254311</v>
      </c>
      <c r="U16" s="32">
        <f t="shared" si="9"/>
        <v>1.1191526953588757</v>
      </c>
      <c r="V16" s="32">
        <f t="shared" si="10"/>
        <v>0.9638103467028089</v>
      </c>
      <c r="W16" s="13"/>
      <c r="X16"/>
      <c r="Y16"/>
      <c r="Z16"/>
    </row>
    <row r="17" spans="1:26" s="14" customFormat="1" ht="16.5" customHeight="1">
      <c r="A17" s="24" t="s">
        <v>33</v>
      </c>
      <c r="B17" s="19">
        <v>14</v>
      </c>
      <c r="C17" s="30">
        <v>1619053</v>
      </c>
      <c r="D17" s="30">
        <v>1282796</v>
      </c>
      <c r="E17" s="31">
        <v>1596014</v>
      </c>
      <c r="F17" s="32">
        <f t="shared" si="2"/>
        <v>1.2621281949741034</v>
      </c>
      <c r="G17" s="32">
        <f t="shared" si="3"/>
        <v>1.0144353370333845</v>
      </c>
      <c r="H17" s="30">
        <v>0</v>
      </c>
      <c r="I17" s="30">
        <v>0</v>
      </c>
      <c r="J17" s="31">
        <v>0</v>
      </c>
      <c r="K17" s="35" t="s">
        <v>16</v>
      </c>
      <c r="L17" s="35" t="s">
        <v>16</v>
      </c>
      <c r="M17" s="30">
        <v>4744864</v>
      </c>
      <c r="N17" s="30">
        <v>4236122</v>
      </c>
      <c r="O17" s="31">
        <v>3929643</v>
      </c>
      <c r="P17" s="32">
        <f t="shared" si="6"/>
        <v>1.1200961634249438</v>
      </c>
      <c r="Q17" s="32">
        <f t="shared" si="7"/>
        <v>1.207454214034201</v>
      </c>
      <c r="R17" s="33">
        <f t="shared" si="0"/>
        <v>6363917</v>
      </c>
      <c r="S17" s="33">
        <f t="shared" si="1"/>
        <v>5518918</v>
      </c>
      <c r="T17" s="33">
        <f t="shared" si="8"/>
        <v>5525657</v>
      </c>
      <c r="U17" s="32">
        <f t="shared" si="9"/>
        <v>1.1531095406744583</v>
      </c>
      <c r="V17" s="32">
        <f t="shared" si="10"/>
        <v>1.1517032273266328</v>
      </c>
      <c r="W17" s="13"/>
      <c r="X17"/>
      <c r="Y17"/>
      <c r="Z17"/>
    </row>
    <row r="18" spans="1:26" s="14" customFormat="1" ht="16.5" customHeight="1">
      <c r="A18" s="24" t="s">
        <v>34</v>
      </c>
      <c r="B18" s="19">
        <v>15</v>
      </c>
      <c r="C18" s="30">
        <v>403993</v>
      </c>
      <c r="D18" s="30">
        <v>280125</v>
      </c>
      <c r="E18" s="31">
        <v>514020</v>
      </c>
      <c r="F18" s="32">
        <f t="shared" si="2"/>
        <v>1.4421883087907184</v>
      </c>
      <c r="G18" s="32">
        <f t="shared" si="3"/>
        <v>0.7859480175868643</v>
      </c>
      <c r="H18" s="30">
        <v>0</v>
      </c>
      <c r="I18" s="30">
        <v>0</v>
      </c>
      <c r="J18" s="31">
        <v>0</v>
      </c>
      <c r="K18" s="35" t="s">
        <v>16</v>
      </c>
      <c r="L18" s="35" t="s">
        <v>16</v>
      </c>
      <c r="M18" s="30">
        <v>5991225</v>
      </c>
      <c r="N18" s="30">
        <v>5710114</v>
      </c>
      <c r="O18" s="31">
        <v>5392021</v>
      </c>
      <c r="P18" s="32">
        <f t="shared" si="6"/>
        <v>1.049230365628427</v>
      </c>
      <c r="Q18" s="32">
        <f t="shared" si="7"/>
        <v>1.111127905473662</v>
      </c>
      <c r="R18" s="33">
        <f aca="true" t="shared" si="11" ref="R18:R28">+C18+H18+M18</f>
        <v>6395218</v>
      </c>
      <c r="S18" s="33">
        <f aca="true" t="shared" si="12" ref="S18:S28">+D18+I18+N18</f>
        <v>5990239</v>
      </c>
      <c r="T18" s="33">
        <f t="shared" si="8"/>
        <v>5906041</v>
      </c>
      <c r="U18" s="32">
        <f t="shared" si="9"/>
        <v>1.0676064844825057</v>
      </c>
      <c r="V18" s="32">
        <f t="shared" si="10"/>
        <v>1.0828265499680751</v>
      </c>
      <c r="W18" s="13"/>
      <c r="X18"/>
      <c r="Y18"/>
      <c r="Z18"/>
    </row>
    <row r="19" spans="1:26" s="14" customFormat="1" ht="16.5" customHeight="1">
      <c r="A19" s="24" t="s">
        <v>35</v>
      </c>
      <c r="B19" s="19">
        <v>16</v>
      </c>
      <c r="C19" s="30">
        <v>77452</v>
      </c>
      <c r="D19" s="30">
        <v>43750</v>
      </c>
      <c r="E19" s="31">
        <v>97745</v>
      </c>
      <c r="F19" s="32">
        <f t="shared" si="2"/>
        <v>1.7703314285714287</v>
      </c>
      <c r="G19" s="32">
        <f t="shared" si="3"/>
        <v>0.7923883574607397</v>
      </c>
      <c r="H19" s="30">
        <v>40996</v>
      </c>
      <c r="I19" s="30">
        <v>26955</v>
      </c>
      <c r="J19" s="31">
        <v>37324</v>
      </c>
      <c r="K19" s="32">
        <f t="shared" si="4"/>
        <v>1.520905212391022</v>
      </c>
      <c r="L19" s="32">
        <f t="shared" si="5"/>
        <v>1.0983817382917158</v>
      </c>
      <c r="M19" s="30">
        <v>6024888</v>
      </c>
      <c r="N19" s="30">
        <v>5924885</v>
      </c>
      <c r="O19" s="31">
        <v>5431205</v>
      </c>
      <c r="P19" s="32">
        <f t="shared" si="6"/>
        <v>1.016878471058932</v>
      </c>
      <c r="Q19" s="32">
        <f t="shared" si="7"/>
        <v>1.109309628342145</v>
      </c>
      <c r="R19" s="33">
        <f t="shared" si="11"/>
        <v>6143336</v>
      </c>
      <c r="S19" s="33">
        <f t="shared" si="12"/>
        <v>5995590</v>
      </c>
      <c r="T19" s="33">
        <f t="shared" si="8"/>
        <v>5566274</v>
      </c>
      <c r="U19" s="32">
        <f t="shared" si="9"/>
        <v>1.0246424455307985</v>
      </c>
      <c r="V19" s="32">
        <f t="shared" si="10"/>
        <v>1.1036711451861694</v>
      </c>
      <c r="W19" s="13"/>
      <c r="X19"/>
      <c r="Y19"/>
      <c r="Z19"/>
    </row>
    <row r="20" spans="1:26" s="14" customFormat="1" ht="16.5" customHeight="1">
      <c r="A20" s="24" t="s">
        <v>36</v>
      </c>
      <c r="B20" s="19">
        <v>17</v>
      </c>
      <c r="C20" s="30">
        <v>2368028</v>
      </c>
      <c r="D20" s="30">
        <v>1547366</v>
      </c>
      <c r="E20" s="31">
        <v>2375565</v>
      </c>
      <c r="F20" s="32">
        <f t="shared" si="2"/>
        <v>1.5303606257343123</v>
      </c>
      <c r="G20" s="32">
        <f t="shared" si="3"/>
        <v>0.9968272810889199</v>
      </c>
      <c r="H20" s="30">
        <v>5253</v>
      </c>
      <c r="I20" s="30">
        <v>87</v>
      </c>
      <c r="J20" s="31">
        <v>9072</v>
      </c>
      <c r="K20" s="36">
        <f t="shared" si="4"/>
        <v>60.37931034482759</v>
      </c>
      <c r="L20" s="32">
        <f t="shared" si="5"/>
        <v>0.5790343915343915</v>
      </c>
      <c r="M20" s="30">
        <v>3475919</v>
      </c>
      <c r="N20" s="30">
        <v>3526573</v>
      </c>
      <c r="O20" s="31">
        <v>3177581</v>
      </c>
      <c r="P20" s="32">
        <f t="shared" si="6"/>
        <v>0.9856364805152197</v>
      </c>
      <c r="Q20" s="32">
        <f t="shared" si="7"/>
        <v>1.0938884012712815</v>
      </c>
      <c r="R20" s="33">
        <f t="shared" si="11"/>
        <v>5849200</v>
      </c>
      <c r="S20" s="33">
        <f t="shared" si="12"/>
        <v>5074026</v>
      </c>
      <c r="T20" s="33">
        <f t="shared" si="8"/>
        <v>5562218</v>
      </c>
      <c r="U20" s="32">
        <f t="shared" si="9"/>
        <v>1.1527729656883903</v>
      </c>
      <c r="V20" s="32">
        <f t="shared" si="10"/>
        <v>1.0515948853496933</v>
      </c>
      <c r="W20" s="13"/>
      <c r="X20"/>
      <c r="Y20"/>
      <c r="Z20"/>
    </row>
    <row r="21" spans="1:26" s="14" customFormat="1" ht="16.5" customHeight="1">
      <c r="A21" s="24" t="s">
        <v>37</v>
      </c>
      <c r="B21" s="19">
        <v>18</v>
      </c>
      <c r="C21" s="30">
        <v>6047463</v>
      </c>
      <c r="D21" s="30">
        <v>3858106</v>
      </c>
      <c r="E21" s="31">
        <v>6381790</v>
      </c>
      <c r="F21" s="32">
        <f t="shared" si="2"/>
        <v>1.5674693748694308</v>
      </c>
      <c r="G21" s="32">
        <f t="shared" si="3"/>
        <v>0.9476123470060908</v>
      </c>
      <c r="H21" s="30">
        <v>0</v>
      </c>
      <c r="I21" s="30">
        <v>0</v>
      </c>
      <c r="J21" s="31">
        <v>0</v>
      </c>
      <c r="K21" s="35" t="s">
        <v>16</v>
      </c>
      <c r="L21" s="35" t="s">
        <v>16</v>
      </c>
      <c r="M21" s="30">
        <v>0</v>
      </c>
      <c r="N21" s="30">
        <v>0</v>
      </c>
      <c r="O21" s="31">
        <v>0</v>
      </c>
      <c r="P21" s="18" t="s">
        <v>15</v>
      </c>
      <c r="Q21" s="18" t="s">
        <v>15</v>
      </c>
      <c r="R21" s="33">
        <f t="shared" si="11"/>
        <v>6047463</v>
      </c>
      <c r="S21" s="33">
        <f t="shared" si="12"/>
        <v>3858106</v>
      </c>
      <c r="T21" s="33">
        <f t="shared" si="8"/>
        <v>6381790</v>
      </c>
      <c r="U21" s="32">
        <f t="shared" si="9"/>
        <v>1.5674693748694308</v>
      </c>
      <c r="V21" s="32">
        <f t="shared" si="10"/>
        <v>0.9476123470060908</v>
      </c>
      <c r="W21" s="13"/>
      <c r="X21"/>
      <c r="Y21"/>
      <c r="Z21"/>
    </row>
    <row r="22" spans="1:26" s="14" customFormat="1" ht="16.5" customHeight="1">
      <c r="A22" s="22" t="s">
        <v>38</v>
      </c>
      <c r="B22" s="19">
        <v>19</v>
      </c>
      <c r="C22" s="30">
        <v>5995738</v>
      </c>
      <c r="D22" s="30">
        <v>3870755</v>
      </c>
      <c r="E22" s="31">
        <v>6411410</v>
      </c>
      <c r="F22" s="32">
        <f t="shared" si="2"/>
        <v>1.548984112918539</v>
      </c>
      <c r="G22" s="32">
        <f t="shared" si="3"/>
        <v>0.9351668353763056</v>
      </c>
      <c r="H22" s="30">
        <v>0</v>
      </c>
      <c r="I22" s="30">
        <v>0</v>
      </c>
      <c r="J22" s="31">
        <v>0</v>
      </c>
      <c r="K22" s="35" t="s">
        <v>16</v>
      </c>
      <c r="L22" s="35" t="s">
        <v>16</v>
      </c>
      <c r="M22" s="30">
        <v>0</v>
      </c>
      <c r="N22" s="30">
        <v>0</v>
      </c>
      <c r="O22" s="31">
        <v>0</v>
      </c>
      <c r="P22" s="18" t="s">
        <v>15</v>
      </c>
      <c r="Q22" s="18" t="s">
        <v>15</v>
      </c>
      <c r="R22" s="33">
        <f t="shared" si="11"/>
        <v>5995738</v>
      </c>
      <c r="S22" s="33">
        <f t="shared" si="12"/>
        <v>3870755</v>
      </c>
      <c r="T22" s="33">
        <f t="shared" si="8"/>
        <v>6411410</v>
      </c>
      <c r="U22" s="32">
        <f t="shared" si="9"/>
        <v>1.548984112918539</v>
      </c>
      <c r="V22" s="32">
        <f t="shared" si="10"/>
        <v>0.9351668353763056</v>
      </c>
      <c r="W22" s="13"/>
      <c r="X22"/>
      <c r="Y22"/>
      <c r="Z22"/>
    </row>
    <row r="23" spans="1:26" s="14" customFormat="1" ht="16.5" customHeight="1">
      <c r="A23" s="24" t="s">
        <v>39</v>
      </c>
      <c r="B23" s="19">
        <v>20</v>
      </c>
      <c r="C23" s="30">
        <v>1060493</v>
      </c>
      <c r="D23" s="30">
        <v>692541</v>
      </c>
      <c r="E23" s="31">
        <v>1071034</v>
      </c>
      <c r="F23" s="32">
        <f t="shared" si="2"/>
        <v>1.5313071717053575</v>
      </c>
      <c r="G23" s="32">
        <f t="shared" si="3"/>
        <v>0.9901581088929017</v>
      </c>
      <c r="H23" s="30">
        <v>7808</v>
      </c>
      <c r="I23" s="30">
        <v>8154</v>
      </c>
      <c r="J23" s="31">
        <v>4650</v>
      </c>
      <c r="K23" s="32">
        <f t="shared" si="4"/>
        <v>0.9575668383615403</v>
      </c>
      <c r="L23" s="32">
        <f t="shared" si="5"/>
        <v>1.6791397849462366</v>
      </c>
      <c r="M23" s="30">
        <v>3645593</v>
      </c>
      <c r="N23" s="30">
        <v>3551127</v>
      </c>
      <c r="O23" s="31">
        <v>3347547</v>
      </c>
      <c r="P23" s="32">
        <f t="shared" si="6"/>
        <v>1.0266016957433513</v>
      </c>
      <c r="Q23" s="32">
        <f t="shared" si="7"/>
        <v>1.0890341494831888</v>
      </c>
      <c r="R23" s="33">
        <f t="shared" si="11"/>
        <v>4713894</v>
      </c>
      <c r="S23" s="33">
        <f t="shared" si="12"/>
        <v>4251822</v>
      </c>
      <c r="T23" s="33">
        <f t="shared" si="8"/>
        <v>4423231</v>
      </c>
      <c r="U23" s="32">
        <f t="shared" si="9"/>
        <v>1.108676233388886</v>
      </c>
      <c r="V23" s="32">
        <f t="shared" si="10"/>
        <v>1.0657128239515412</v>
      </c>
      <c r="W23" s="13"/>
      <c r="X23"/>
      <c r="Y23"/>
      <c r="Z23"/>
    </row>
    <row r="24" spans="1:26" s="14" customFormat="1" ht="16.5" customHeight="1">
      <c r="A24" s="24" t="s">
        <v>40</v>
      </c>
      <c r="B24" s="23">
        <v>21</v>
      </c>
      <c r="C24" s="30">
        <v>1136990</v>
      </c>
      <c r="D24" s="30">
        <v>765135</v>
      </c>
      <c r="E24" s="31">
        <v>1266782</v>
      </c>
      <c r="F24" s="32">
        <f t="shared" si="2"/>
        <v>1.4859992027550695</v>
      </c>
      <c r="G24" s="32">
        <f t="shared" si="3"/>
        <v>0.8975419606530564</v>
      </c>
      <c r="H24" s="30">
        <v>258</v>
      </c>
      <c r="I24" s="30">
        <v>3597</v>
      </c>
      <c r="J24" s="31">
        <v>0</v>
      </c>
      <c r="K24" s="32">
        <f t="shared" si="4"/>
        <v>0.07172643869891576</v>
      </c>
      <c r="L24" s="35" t="s">
        <v>62</v>
      </c>
      <c r="M24" s="30">
        <v>2096910</v>
      </c>
      <c r="N24" s="30">
        <v>2129980</v>
      </c>
      <c r="O24" s="31">
        <v>2155170</v>
      </c>
      <c r="P24" s="32">
        <f t="shared" si="6"/>
        <v>0.9844740326200246</v>
      </c>
      <c r="Q24" s="32">
        <f t="shared" si="7"/>
        <v>0.9729673297234093</v>
      </c>
      <c r="R24" s="33">
        <f t="shared" si="11"/>
        <v>3234158</v>
      </c>
      <c r="S24" s="33">
        <f t="shared" si="12"/>
        <v>2898712</v>
      </c>
      <c r="T24" s="33">
        <f t="shared" si="8"/>
        <v>3421952</v>
      </c>
      <c r="U24" s="32">
        <f t="shared" si="9"/>
        <v>1.1157224312039278</v>
      </c>
      <c r="V24" s="32">
        <f t="shared" si="10"/>
        <v>0.9451207965512082</v>
      </c>
      <c r="W24" s="13"/>
      <c r="X24"/>
      <c r="Y24"/>
      <c r="Z24"/>
    </row>
    <row r="25" spans="1:26" s="14" customFormat="1" ht="16.5" customHeight="1">
      <c r="A25" s="24" t="s">
        <v>41</v>
      </c>
      <c r="B25" s="19">
        <v>22</v>
      </c>
      <c r="C25" s="30">
        <v>1525115</v>
      </c>
      <c r="D25" s="30">
        <v>1054296</v>
      </c>
      <c r="E25" s="31">
        <v>1520287</v>
      </c>
      <c r="F25" s="32">
        <f t="shared" si="2"/>
        <v>1.446571930463551</v>
      </c>
      <c r="G25" s="32">
        <f t="shared" si="3"/>
        <v>1.003175716164119</v>
      </c>
      <c r="H25" s="30">
        <v>4360</v>
      </c>
      <c r="I25" s="30">
        <v>0</v>
      </c>
      <c r="J25" s="34">
        <v>8659</v>
      </c>
      <c r="K25" s="35" t="s">
        <v>16</v>
      </c>
      <c r="L25" s="32">
        <f t="shared" si="5"/>
        <v>0.5035223466913038</v>
      </c>
      <c r="M25" s="30">
        <v>2242582</v>
      </c>
      <c r="N25" s="30">
        <v>2372221</v>
      </c>
      <c r="O25" s="34">
        <v>2301430</v>
      </c>
      <c r="P25" s="32">
        <f t="shared" si="6"/>
        <v>0.9453512130615149</v>
      </c>
      <c r="Q25" s="32">
        <f t="shared" si="7"/>
        <v>0.9744298110305332</v>
      </c>
      <c r="R25" s="33">
        <f t="shared" si="11"/>
        <v>3772057</v>
      </c>
      <c r="S25" s="33">
        <f t="shared" si="12"/>
        <v>3426517</v>
      </c>
      <c r="T25" s="33">
        <f t="shared" si="8"/>
        <v>3830376</v>
      </c>
      <c r="U25" s="32">
        <f t="shared" si="9"/>
        <v>1.10084292592157</v>
      </c>
      <c r="V25" s="32">
        <f t="shared" si="10"/>
        <v>0.9847746017623336</v>
      </c>
      <c r="W25" s="13"/>
      <c r="X25"/>
      <c r="Y25"/>
      <c r="Z25"/>
    </row>
    <row r="26" spans="1:26" s="14" customFormat="1" ht="16.5" customHeight="1">
      <c r="A26" s="22" t="s">
        <v>42</v>
      </c>
      <c r="B26" s="19">
        <v>23</v>
      </c>
      <c r="C26" s="30">
        <v>875482</v>
      </c>
      <c r="D26" s="30">
        <v>511392</v>
      </c>
      <c r="E26" s="31">
        <v>781776</v>
      </c>
      <c r="F26" s="32">
        <f t="shared" si="2"/>
        <v>1.7119587322445404</v>
      </c>
      <c r="G26" s="32">
        <f t="shared" si="3"/>
        <v>1.119862978653732</v>
      </c>
      <c r="H26" s="30">
        <v>0</v>
      </c>
      <c r="I26" s="30">
        <v>0</v>
      </c>
      <c r="J26" s="37">
        <v>0</v>
      </c>
      <c r="K26" s="35" t="s">
        <v>16</v>
      </c>
      <c r="L26" s="35" t="s">
        <v>16</v>
      </c>
      <c r="M26" s="30">
        <v>3023549</v>
      </c>
      <c r="N26" s="30">
        <v>2556891</v>
      </c>
      <c r="O26" s="37">
        <v>2646778</v>
      </c>
      <c r="P26" s="32">
        <f t="shared" si="6"/>
        <v>1.1825099310060538</v>
      </c>
      <c r="Q26" s="32">
        <f t="shared" si="7"/>
        <v>1.1423508129506894</v>
      </c>
      <c r="R26" s="33">
        <f t="shared" si="11"/>
        <v>3899031</v>
      </c>
      <c r="S26" s="33">
        <f t="shared" si="12"/>
        <v>3068283</v>
      </c>
      <c r="T26" s="33">
        <f t="shared" si="8"/>
        <v>3428554</v>
      </c>
      <c r="U26" s="32">
        <f t="shared" si="9"/>
        <v>1.2707533822662382</v>
      </c>
      <c r="V26" s="32">
        <f t="shared" si="10"/>
        <v>1.1372231558843757</v>
      </c>
      <c r="W26" s="13"/>
      <c r="X26"/>
      <c r="Y26"/>
      <c r="Z26"/>
    </row>
    <row r="27" spans="1:26" s="14" customFormat="1" ht="16.5" customHeight="1">
      <c r="A27" s="22" t="s">
        <v>43</v>
      </c>
      <c r="B27" s="23">
        <v>24</v>
      </c>
      <c r="C27" s="30">
        <v>3291333</v>
      </c>
      <c r="D27" s="30">
        <v>2999757</v>
      </c>
      <c r="E27" s="31">
        <v>3474160</v>
      </c>
      <c r="F27" s="32">
        <f t="shared" si="2"/>
        <v>1.0971998731897283</v>
      </c>
      <c r="G27" s="32">
        <f t="shared" si="3"/>
        <v>0.9473751928523729</v>
      </c>
      <c r="H27" s="30">
        <v>0</v>
      </c>
      <c r="I27" s="30">
        <v>0</v>
      </c>
      <c r="J27" s="31">
        <v>0</v>
      </c>
      <c r="K27" s="35" t="s">
        <v>16</v>
      </c>
      <c r="L27" s="35" t="s">
        <v>16</v>
      </c>
      <c r="M27" s="30">
        <v>307297</v>
      </c>
      <c r="N27" s="30">
        <v>337583</v>
      </c>
      <c r="O27" s="31">
        <v>316003</v>
      </c>
      <c r="P27" s="32">
        <f t="shared" si="6"/>
        <v>0.9102857667595821</v>
      </c>
      <c r="Q27" s="32">
        <f t="shared" si="7"/>
        <v>0.9724496286427661</v>
      </c>
      <c r="R27" s="33">
        <f t="shared" si="11"/>
        <v>3598630</v>
      </c>
      <c r="S27" s="33">
        <f t="shared" si="12"/>
        <v>3337340</v>
      </c>
      <c r="T27" s="33">
        <f t="shared" si="8"/>
        <v>3790163</v>
      </c>
      <c r="U27" s="32">
        <f t="shared" si="9"/>
        <v>1.0782928919438834</v>
      </c>
      <c r="V27" s="32">
        <f t="shared" si="10"/>
        <v>0.9494657617627527</v>
      </c>
      <c r="W27" s="13"/>
      <c r="X27"/>
      <c r="Y27"/>
      <c r="Z27"/>
    </row>
    <row r="28" spans="1:26" s="14" customFormat="1" ht="16.5" customHeight="1" thickBot="1">
      <c r="A28" s="15" t="s">
        <v>44</v>
      </c>
      <c r="B28" s="16">
        <v>25</v>
      </c>
      <c r="C28" s="38">
        <v>80460</v>
      </c>
      <c r="D28" s="38">
        <v>154406</v>
      </c>
      <c r="E28" s="34">
        <v>132553</v>
      </c>
      <c r="F28" s="39">
        <f t="shared" si="2"/>
        <v>0.5210937398805746</v>
      </c>
      <c r="G28" s="39">
        <f t="shared" si="3"/>
        <v>0.6070024820260576</v>
      </c>
      <c r="H28" s="38">
        <v>35218</v>
      </c>
      <c r="I28" s="38">
        <v>64645</v>
      </c>
      <c r="J28" s="34">
        <v>1645</v>
      </c>
      <c r="K28" s="39">
        <f t="shared" si="4"/>
        <v>0.5447907804161188</v>
      </c>
      <c r="L28" s="40">
        <f t="shared" si="5"/>
        <v>21.409118541033436</v>
      </c>
      <c r="M28" s="38">
        <v>3084649</v>
      </c>
      <c r="N28" s="38">
        <v>3118032</v>
      </c>
      <c r="O28" s="34">
        <v>3163095</v>
      </c>
      <c r="P28" s="39">
        <f t="shared" si="6"/>
        <v>0.9892935672244544</v>
      </c>
      <c r="Q28" s="39">
        <f t="shared" si="7"/>
        <v>0.9751996067143098</v>
      </c>
      <c r="R28" s="41">
        <f t="shared" si="11"/>
        <v>3200327</v>
      </c>
      <c r="S28" s="41">
        <f t="shared" si="12"/>
        <v>3337083</v>
      </c>
      <c r="T28" s="41">
        <f t="shared" si="8"/>
        <v>3297293</v>
      </c>
      <c r="U28" s="39">
        <f t="shared" si="9"/>
        <v>0.9590192991903408</v>
      </c>
      <c r="V28" s="39">
        <f t="shared" si="10"/>
        <v>0.9705922403620182</v>
      </c>
      <c r="W28" s="13"/>
      <c r="X28"/>
      <c r="Y28"/>
      <c r="Z28"/>
    </row>
    <row r="29" spans="1:26" s="14" customFormat="1" ht="18.75" customHeight="1" thickBot="1">
      <c r="A29" s="50" t="s">
        <v>60</v>
      </c>
      <c r="B29" s="25"/>
      <c r="C29" s="42">
        <f>SUM(C4:C28)</f>
        <v>167296836</v>
      </c>
      <c r="D29" s="43">
        <f>SUM(D4:D28)</f>
        <v>100580554</v>
      </c>
      <c r="E29" s="43">
        <f>SUM(E4:E28)</f>
        <v>173146314</v>
      </c>
      <c r="F29" s="44">
        <f t="shared" si="2"/>
        <v>1.6633119360229414</v>
      </c>
      <c r="G29" s="44">
        <f t="shared" si="3"/>
        <v>0.9662165606366879</v>
      </c>
      <c r="H29" s="43">
        <f>SUM(H4:H28)</f>
        <v>1596053</v>
      </c>
      <c r="I29" s="43">
        <f>SUM(I4:I28)</f>
        <v>1880557</v>
      </c>
      <c r="J29" s="43">
        <f>SUM(J4:J28)</f>
        <v>2035722</v>
      </c>
      <c r="K29" s="44">
        <f t="shared" si="4"/>
        <v>0.8487129079310013</v>
      </c>
      <c r="L29" s="44">
        <f t="shared" si="5"/>
        <v>0.7840230640529503</v>
      </c>
      <c r="M29" s="43">
        <f>SUM(M4:M28)</f>
        <v>221819411</v>
      </c>
      <c r="N29" s="43">
        <f>SUM(N4:N28)</f>
        <v>226368198</v>
      </c>
      <c r="O29" s="43">
        <f>SUM(O4:O28)</f>
        <v>219459160</v>
      </c>
      <c r="P29" s="44">
        <f t="shared" si="6"/>
        <v>0.9799053619713843</v>
      </c>
      <c r="Q29" s="44">
        <f t="shared" si="7"/>
        <v>1.010754852975834</v>
      </c>
      <c r="R29" s="43">
        <f>SUM(R4:R28)</f>
        <v>390712300</v>
      </c>
      <c r="S29" s="43">
        <f>SUM(S4:S28)</f>
        <v>328829309</v>
      </c>
      <c r="T29" s="43">
        <f t="shared" si="8"/>
        <v>394641196</v>
      </c>
      <c r="U29" s="44">
        <f t="shared" si="9"/>
        <v>1.188191834809956</v>
      </c>
      <c r="V29" s="51">
        <f t="shared" si="10"/>
        <v>0.9900443845198563</v>
      </c>
      <c r="W29" s="13"/>
      <c r="X29"/>
      <c r="Y29"/>
      <c r="Z29"/>
    </row>
    <row r="30" spans="1:26" s="14" customFormat="1" ht="16.5" customHeight="1">
      <c r="A30" s="5" t="s">
        <v>45</v>
      </c>
      <c r="B30" s="17">
        <v>26</v>
      </c>
      <c r="C30" s="45">
        <v>403651</v>
      </c>
      <c r="D30" s="45">
        <v>288945</v>
      </c>
      <c r="E30" s="37">
        <v>431825</v>
      </c>
      <c r="F30" s="46">
        <f t="shared" si="2"/>
        <v>1.3969821246257939</v>
      </c>
      <c r="G30" s="46">
        <f t="shared" si="3"/>
        <v>0.9347559775371967</v>
      </c>
      <c r="H30" s="45">
        <v>0</v>
      </c>
      <c r="I30" s="45">
        <v>0</v>
      </c>
      <c r="J30" s="37">
        <v>0</v>
      </c>
      <c r="K30" s="35" t="s">
        <v>16</v>
      </c>
      <c r="L30" s="35" t="s">
        <v>16</v>
      </c>
      <c r="M30" s="45">
        <v>1863703</v>
      </c>
      <c r="N30" s="45">
        <v>2417023</v>
      </c>
      <c r="O30" s="37">
        <v>3145681</v>
      </c>
      <c r="P30" s="46">
        <f t="shared" si="6"/>
        <v>0.7710737547801573</v>
      </c>
      <c r="Q30" s="46">
        <f t="shared" si="7"/>
        <v>0.5924640801149258</v>
      </c>
      <c r="R30" s="47">
        <f aca="true" t="shared" si="13" ref="R30:R54">+C30+H30+M30</f>
        <v>2267354</v>
      </c>
      <c r="S30" s="47">
        <f aca="true" t="shared" si="14" ref="S30:S54">+D30+I30+N30</f>
        <v>2705968</v>
      </c>
      <c r="T30" s="47">
        <f t="shared" si="8"/>
        <v>3577506</v>
      </c>
      <c r="U30" s="46">
        <f t="shared" si="9"/>
        <v>0.8379086522826582</v>
      </c>
      <c r="V30" s="46">
        <f t="shared" si="10"/>
        <v>0.6337806281806375</v>
      </c>
      <c r="X30"/>
      <c r="Y30"/>
      <c r="Z30"/>
    </row>
    <row r="31" spans="1:26" s="14" customFormat="1" ht="16.5" customHeight="1">
      <c r="A31" s="22" t="s">
        <v>46</v>
      </c>
      <c r="B31" s="19">
        <v>27</v>
      </c>
      <c r="C31" s="30">
        <v>157870</v>
      </c>
      <c r="D31" s="30">
        <v>141903</v>
      </c>
      <c r="E31" s="31">
        <v>269330</v>
      </c>
      <c r="F31" s="32">
        <f t="shared" si="2"/>
        <v>1.1125205245836944</v>
      </c>
      <c r="G31" s="32">
        <f t="shared" si="3"/>
        <v>0.5861582445327294</v>
      </c>
      <c r="H31" s="30">
        <v>1860</v>
      </c>
      <c r="I31" s="30">
        <v>480</v>
      </c>
      <c r="J31" s="31">
        <v>542</v>
      </c>
      <c r="K31" s="32">
        <f t="shared" si="4"/>
        <v>3.875</v>
      </c>
      <c r="L31" s="32">
        <f t="shared" si="5"/>
        <v>3.4317343173431736</v>
      </c>
      <c r="M31" s="30">
        <v>2280130</v>
      </c>
      <c r="N31" s="30">
        <v>2235965</v>
      </c>
      <c r="O31" s="31">
        <v>2314394</v>
      </c>
      <c r="P31" s="32">
        <f t="shared" si="6"/>
        <v>1.019752098087403</v>
      </c>
      <c r="Q31" s="32">
        <f t="shared" si="7"/>
        <v>0.9851952606168181</v>
      </c>
      <c r="R31" s="33">
        <f t="shared" si="13"/>
        <v>2439860</v>
      </c>
      <c r="S31" s="33">
        <f t="shared" si="14"/>
        <v>2378348</v>
      </c>
      <c r="T31" s="33">
        <f t="shared" si="8"/>
        <v>2584266</v>
      </c>
      <c r="U31" s="32">
        <f t="shared" si="9"/>
        <v>1.025863330345265</v>
      </c>
      <c r="V31" s="32">
        <f t="shared" si="10"/>
        <v>0.9441210773194401</v>
      </c>
      <c r="X31"/>
      <c r="Y31"/>
      <c r="Z31"/>
    </row>
    <row r="32" spans="1:26" s="14" customFormat="1" ht="16.5" customHeight="1">
      <c r="A32" s="22" t="s">
        <v>47</v>
      </c>
      <c r="B32" s="23">
        <v>28</v>
      </c>
      <c r="C32" s="30">
        <v>3315155</v>
      </c>
      <c r="D32" s="30">
        <v>1950893</v>
      </c>
      <c r="E32" s="31">
        <v>4165006</v>
      </c>
      <c r="F32" s="32">
        <f t="shared" si="2"/>
        <v>1.69930129433034</v>
      </c>
      <c r="G32" s="32">
        <f t="shared" si="3"/>
        <v>0.7959544355998527</v>
      </c>
      <c r="H32" s="30">
        <v>0</v>
      </c>
      <c r="I32" s="30">
        <v>0</v>
      </c>
      <c r="J32" s="31">
        <v>0</v>
      </c>
      <c r="K32" s="18" t="s">
        <v>15</v>
      </c>
      <c r="L32" s="18" t="s">
        <v>15</v>
      </c>
      <c r="M32" s="30">
        <v>0</v>
      </c>
      <c r="N32" s="30">
        <v>0</v>
      </c>
      <c r="O32" s="31">
        <v>0</v>
      </c>
      <c r="P32" s="18" t="s">
        <v>15</v>
      </c>
      <c r="Q32" s="18" t="s">
        <v>15</v>
      </c>
      <c r="R32" s="33">
        <f t="shared" si="13"/>
        <v>3315155</v>
      </c>
      <c r="S32" s="33">
        <f t="shared" si="14"/>
        <v>1950893</v>
      </c>
      <c r="T32" s="33">
        <f t="shared" si="8"/>
        <v>4165006</v>
      </c>
      <c r="U32" s="32">
        <f t="shared" si="9"/>
        <v>1.69930129433034</v>
      </c>
      <c r="V32" s="32">
        <f t="shared" si="10"/>
        <v>0.7959544355998527</v>
      </c>
      <c r="X32"/>
      <c r="Y32"/>
      <c r="Z32"/>
    </row>
    <row r="33" spans="1:26" s="14" customFormat="1" ht="16.5" customHeight="1">
      <c r="A33" s="22" t="s">
        <v>48</v>
      </c>
      <c r="B33" s="23">
        <v>29</v>
      </c>
      <c r="C33" s="30">
        <v>688403</v>
      </c>
      <c r="D33" s="30">
        <v>475129</v>
      </c>
      <c r="E33" s="31">
        <v>776716</v>
      </c>
      <c r="F33" s="32">
        <f t="shared" si="2"/>
        <v>1.4488759894681233</v>
      </c>
      <c r="G33" s="32">
        <f t="shared" si="3"/>
        <v>0.8862994968559937</v>
      </c>
      <c r="H33" s="30">
        <v>125333</v>
      </c>
      <c r="I33" s="30">
        <v>92938</v>
      </c>
      <c r="J33" s="31">
        <v>163799</v>
      </c>
      <c r="K33" s="32">
        <f t="shared" si="4"/>
        <v>1.348565710473649</v>
      </c>
      <c r="L33" s="32">
        <f t="shared" si="5"/>
        <v>0.7651634014859675</v>
      </c>
      <c r="M33" s="30">
        <v>2165750</v>
      </c>
      <c r="N33" s="30">
        <v>2252674</v>
      </c>
      <c r="O33" s="31">
        <v>2253205</v>
      </c>
      <c r="P33" s="32">
        <f t="shared" si="6"/>
        <v>0.9614129696529546</v>
      </c>
      <c r="Q33" s="32">
        <f t="shared" si="7"/>
        <v>0.9611863989295248</v>
      </c>
      <c r="R33" s="33">
        <f t="shared" si="13"/>
        <v>2979486</v>
      </c>
      <c r="S33" s="33">
        <f t="shared" si="14"/>
        <v>2820741</v>
      </c>
      <c r="T33" s="33">
        <f t="shared" si="8"/>
        <v>3193720</v>
      </c>
      <c r="U33" s="32">
        <f t="shared" si="9"/>
        <v>1.0562777653106046</v>
      </c>
      <c r="V33" s="32">
        <f t="shared" si="10"/>
        <v>0.9329202309532457</v>
      </c>
      <c r="X33"/>
      <c r="Y33"/>
      <c r="Z33"/>
    </row>
    <row r="34" spans="1:26" s="14" customFormat="1" ht="16.5" customHeight="1">
      <c r="A34" s="22" t="s">
        <v>49</v>
      </c>
      <c r="B34" s="23">
        <v>30</v>
      </c>
      <c r="C34" s="30">
        <v>492521</v>
      </c>
      <c r="D34" s="30">
        <v>374373</v>
      </c>
      <c r="E34" s="31">
        <v>797687</v>
      </c>
      <c r="F34" s="32">
        <f t="shared" si="2"/>
        <v>1.3155889981382205</v>
      </c>
      <c r="G34" s="32">
        <f t="shared" si="3"/>
        <v>0.6174364130291706</v>
      </c>
      <c r="H34" s="30">
        <v>0</v>
      </c>
      <c r="I34" s="30">
        <v>0</v>
      </c>
      <c r="J34" s="31">
        <v>0</v>
      </c>
      <c r="K34" s="35" t="s">
        <v>16</v>
      </c>
      <c r="L34" s="35" t="s">
        <v>16</v>
      </c>
      <c r="M34" s="30">
        <v>2046116</v>
      </c>
      <c r="N34" s="30">
        <v>2234614</v>
      </c>
      <c r="O34" s="31">
        <v>1812890</v>
      </c>
      <c r="P34" s="32">
        <f t="shared" si="6"/>
        <v>0.9156462816396925</v>
      </c>
      <c r="Q34" s="32">
        <f t="shared" si="7"/>
        <v>1.1286487321348786</v>
      </c>
      <c r="R34" s="33">
        <f t="shared" si="13"/>
        <v>2538637</v>
      </c>
      <c r="S34" s="33">
        <f t="shared" si="14"/>
        <v>2608987</v>
      </c>
      <c r="T34" s="33">
        <f t="shared" si="8"/>
        <v>2610577</v>
      </c>
      <c r="U34" s="32">
        <f t="shared" si="9"/>
        <v>0.9730355114839591</v>
      </c>
      <c r="V34" s="32">
        <f t="shared" si="10"/>
        <v>0.9724428737401731</v>
      </c>
      <c r="X34"/>
      <c r="Y34"/>
      <c r="Z34"/>
    </row>
    <row r="35" spans="1:26" s="14" customFormat="1" ht="16.5" customHeight="1">
      <c r="A35" s="24" t="s">
        <v>50</v>
      </c>
      <c r="B35" s="23">
        <v>31</v>
      </c>
      <c r="C35" s="30">
        <v>2219346</v>
      </c>
      <c r="D35" s="30">
        <v>1694545</v>
      </c>
      <c r="E35" s="31">
        <v>2035611</v>
      </c>
      <c r="F35" s="32">
        <f t="shared" si="2"/>
        <v>1.3097002440183059</v>
      </c>
      <c r="G35" s="32">
        <f t="shared" si="3"/>
        <v>1.0902603689997745</v>
      </c>
      <c r="H35" s="30">
        <v>12063</v>
      </c>
      <c r="I35" s="30">
        <v>7272</v>
      </c>
      <c r="J35" s="31">
        <v>20778</v>
      </c>
      <c r="K35" s="32">
        <f t="shared" si="4"/>
        <v>1.658828382838284</v>
      </c>
      <c r="L35" s="32">
        <f t="shared" si="5"/>
        <v>0.580565983251516</v>
      </c>
      <c r="M35" s="30">
        <v>209154</v>
      </c>
      <c r="N35" s="30">
        <v>234899</v>
      </c>
      <c r="O35" s="31">
        <v>152414</v>
      </c>
      <c r="P35" s="32">
        <f t="shared" si="6"/>
        <v>0.8903997037024424</v>
      </c>
      <c r="Q35" s="32">
        <f t="shared" si="7"/>
        <v>1.3722755127481727</v>
      </c>
      <c r="R35" s="33">
        <f t="shared" si="13"/>
        <v>2440563</v>
      </c>
      <c r="S35" s="33">
        <f t="shared" si="14"/>
        <v>1936716</v>
      </c>
      <c r="T35" s="33">
        <f t="shared" si="8"/>
        <v>2208803</v>
      </c>
      <c r="U35" s="32">
        <f t="shared" si="9"/>
        <v>1.2601553351136667</v>
      </c>
      <c r="V35" s="32">
        <f t="shared" si="10"/>
        <v>1.1049256090289628</v>
      </c>
      <c r="X35"/>
      <c r="Y35"/>
      <c r="Z35"/>
    </row>
    <row r="36" spans="1:26" s="14" customFormat="1" ht="16.5" customHeight="1">
      <c r="A36" s="24" t="s">
        <v>51</v>
      </c>
      <c r="B36" s="23">
        <v>32</v>
      </c>
      <c r="C36" s="30">
        <v>2108804</v>
      </c>
      <c r="D36" s="30">
        <v>1863387</v>
      </c>
      <c r="E36" s="31">
        <v>2568470</v>
      </c>
      <c r="F36" s="32">
        <f t="shared" si="2"/>
        <v>1.1317047934755367</v>
      </c>
      <c r="G36" s="32">
        <f t="shared" si="3"/>
        <v>0.8210350909296196</v>
      </c>
      <c r="H36" s="30">
        <v>0</v>
      </c>
      <c r="I36" s="30">
        <v>0</v>
      </c>
      <c r="J36" s="31">
        <v>0</v>
      </c>
      <c r="K36" s="35" t="s">
        <v>16</v>
      </c>
      <c r="L36" s="35" t="s">
        <v>16</v>
      </c>
      <c r="M36" s="30">
        <v>170264</v>
      </c>
      <c r="N36" s="30">
        <v>187988</v>
      </c>
      <c r="O36" s="31">
        <v>219231</v>
      </c>
      <c r="P36" s="32">
        <f t="shared" si="6"/>
        <v>0.9057173862161415</v>
      </c>
      <c r="Q36" s="32">
        <f t="shared" si="7"/>
        <v>0.7766419894996601</v>
      </c>
      <c r="R36" s="33">
        <f t="shared" si="13"/>
        <v>2279068</v>
      </c>
      <c r="S36" s="33">
        <f t="shared" si="14"/>
        <v>2051375</v>
      </c>
      <c r="T36" s="33">
        <f t="shared" si="8"/>
        <v>2787701</v>
      </c>
      <c r="U36" s="32">
        <f t="shared" si="9"/>
        <v>1.1109953080251052</v>
      </c>
      <c r="V36" s="32">
        <f t="shared" si="10"/>
        <v>0.8175439188062135</v>
      </c>
      <c r="X36"/>
      <c r="Y36"/>
      <c r="Z36"/>
    </row>
    <row r="37" spans="1:26" s="14" customFormat="1" ht="16.5" customHeight="1">
      <c r="A37" s="22" t="s">
        <v>52</v>
      </c>
      <c r="B37" s="23">
        <v>33</v>
      </c>
      <c r="C37" s="30">
        <v>208881</v>
      </c>
      <c r="D37" s="30">
        <v>112457</v>
      </c>
      <c r="E37" s="31">
        <v>209240</v>
      </c>
      <c r="F37" s="32">
        <f t="shared" si="2"/>
        <v>1.8574299510034946</v>
      </c>
      <c r="G37" s="32">
        <f t="shared" si="3"/>
        <v>0.9982842668705793</v>
      </c>
      <c r="H37" s="30">
        <v>512</v>
      </c>
      <c r="I37" s="30">
        <v>121</v>
      </c>
      <c r="J37" s="31">
        <v>609</v>
      </c>
      <c r="K37" s="32">
        <f t="shared" si="4"/>
        <v>4.231404958677686</v>
      </c>
      <c r="L37" s="32">
        <f t="shared" si="5"/>
        <v>0.8407224958949097</v>
      </c>
      <c r="M37" s="30">
        <v>2535301</v>
      </c>
      <c r="N37" s="30">
        <v>2634597</v>
      </c>
      <c r="O37" s="31">
        <v>2580399</v>
      </c>
      <c r="P37" s="32">
        <f t="shared" si="6"/>
        <v>0.9623107442997924</v>
      </c>
      <c r="Q37" s="32">
        <f t="shared" si="7"/>
        <v>0.9825228578991079</v>
      </c>
      <c r="R37" s="33">
        <f t="shared" si="13"/>
        <v>2744694</v>
      </c>
      <c r="S37" s="33">
        <f t="shared" si="14"/>
        <v>2747175</v>
      </c>
      <c r="T37" s="33">
        <f t="shared" si="8"/>
        <v>2790248</v>
      </c>
      <c r="U37" s="32">
        <f t="shared" si="9"/>
        <v>0.9990968904419996</v>
      </c>
      <c r="V37" s="32">
        <f t="shared" si="10"/>
        <v>0.9836738526467899</v>
      </c>
      <c r="X37"/>
      <c r="Y37"/>
      <c r="Z37"/>
    </row>
    <row r="38" spans="1:26" s="14" customFormat="1" ht="16.5" customHeight="1">
      <c r="A38" s="22" t="s">
        <v>53</v>
      </c>
      <c r="B38" s="23">
        <v>34</v>
      </c>
      <c r="C38" s="30">
        <v>2361401</v>
      </c>
      <c r="D38" s="30">
        <v>2347318</v>
      </c>
      <c r="E38" s="31">
        <v>3117289</v>
      </c>
      <c r="F38" s="32">
        <f t="shared" si="2"/>
        <v>1.0059996131755475</v>
      </c>
      <c r="G38" s="32">
        <f t="shared" si="3"/>
        <v>0.7575175096053013</v>
      </c>
      <c r="H38" s="30">
        <v>0</v>
      </c>
      <c r="I38" s="30">
        <v>0</v>
      </c>
      <c r="J38" s="31">
        <v>0</v>
      </c>
      <c r="K38" s="35" t="s">
        <v>16</v>
      </c>
      <c r="L38" s="35" t="s">
        <v>16</v>
      </c>
      <c r="M38" s="30">
        <v>0</v>
      </c>
      <c r="N38" s="30">
        <v>0</v>
      </c>
      <c r="O38" s="31">
        <v>0</v>
      </c>
      <c r="P38" s="18" t="s">
        <v>15</v>
      </c>
      <c r="Q38" s="18" t="s">
        <v>15</v>
      </c>
      <c r="R38" s="33">
        <f t="shared" si="13"/>
        <v>2361401</v>
      </c>
      <c r="S38" s="33">
        <f t="shared" si="14"/>
        <v>2347318</v>
      </c>
      <c r="T38" s="33">
        <f t="shared" si="8"/>
        <v>3117289</v>
      </c>
      <c r="U38" s="32">
        <f t="shared" si="9"/>
        <v>1.0059996131755475</v>
      </c>
      <c r="V38" s="32">
        <f t="shared" si="10"/>
        <v>0.7575175096053013</v>
      </c>
      <c r="X38"/>
      <c r="Y38"/>
      <c r="Z38"/>
    </row>
    <row r="39" spans="1:26" s="14" customFormat="1" ht="16.5" customHeight="1">
      <c r="A39" s="22" t="s">
        <v>54</v>
      </c>
      <c r="B39" s="23">
        <v>35</v>
      </c>
      <c r="C39" s="30">
        <v>1024709</v>
      </c>
      <c r="D39" s="30">
        <v>505200</v>
      </c>
      <c r="E39" s="31">
        <v>1021460</v>
      </c>
      <c r="F39" s="32">
        <f t="shared" si="2"/>
        <v>2.028323436262866</v>
      </c>
      <c r="G39" s="32">
        <f t="shared" si="3"/>
        <v>1.0031807412918763</v>
      </c>
      <c r="H39" s="30">
        <v>0</v>
      </c>
      <c r="I39" s="30">
        <v>0</v>
      </c>
      <c r="J39" s="31">
        <v>0</v>
      </c>
      <c r="K39" s="35" t="s">
        <v>16</v>
      </c>
      <c r="L39" s="35" t="s">
        <v>16</v>
      </c>
      <c r="M39" s="30">
        <v>1580712</v>
      </c>
      <c r="N39" s="30">
        <v>1611354</v>
      </c>
      <c r="O39" s="31">
        <v>1622819</v>
      </c>
      <c r="P39" s="32">
        <f t="shared" si="6"/>
        <v>0.980983694458201</v>
      </c>
      <c r="Q39" s="32">
        <f t="shared" si="7"/>
        <v>0.9740531753695267</v>
      </c>
      <c r="R39" s="33">
        <f t="shared" si="13"/>
        <v>2605421</v>
      </c>
      <c r="S39" s="33">
        <f t="shared" si="14"/>
        <v>2116554</v>
      </c>
      <c r="T39" s="33">
        <f t="shared" si="8"/>
        <v>2644279</v>
      </c>
      <c r="U39" s="32">
        <f t="shared" si="9"/>
        <v>1.2309730817167905</v>
      </c>
      <c r="V39" s="32">
        <f t="shared" si="10"/>
        <v>0.9853048789480989</v>
      </c>
      <c r="X39"/>
      <c r="Y39"/>
      <c r="Z39"/>
    </row>
    <row r="40" spans="1:26" s="14" customFormat="1" ht="16.5" customHeight="1">
      <c r="A40" s="22" t="s">
        <v>55</v>
      </c>
      <c r="B40" s="23">
        <v>36</v>
      </c>
      <c r="C40" s="30">
        <v>440172</v>
      </c>
      <c r="D40" s="30">
        <v>387378</v>
      </c>
      <c r="E40" s="31">
        <v>503896</v>
      </c>
      <c r="F40" s="32">
        <f t="shared" si="2"/>
        <v>1.1362854885925375</v>
      </c>
      <c r="G40" s="32">
        <f t="shared" si="3"/>
        <v>0.8735373966056488</v>
      </c>
      <c r="H40" s="30">
        <v>982</v>
      </c>
      <c r="I40" s="30">
        <v>1398</v>
      </c>
      <c r="J40" s="31">
        <v>816</v>
      </c>
      <c r="K40" s="32">
        <f t="shared" si="4"/>
        <v>0.7024320457796852</v>
      </c>
      <c r="L40" s="32">
        <f t="shared" si="5"/>
        <v>1.2034313725490196</v>
      </c>
      <c r="M40" s="30">
        <v>1849481</v>
      </c>
      <c r="N40" s="30">
        <v>1821437</v>
      </c>
      <c r="O40" s="31">
        <v>1870433</v>
      </c>
      <c r="P40" s="32">
        <f t="shared" si="6"/>
        <v>1.0153966346351808</v>
      </c>
      <c r="Q40" s="32">
        <f t="shared" si="7"/>
        <v>0.9887983156841224</v>
      </c>
      <c r="R40" s="33">
        <f t="shared" si="13"/>
        <v>2290635</v>
      </c>
      <c r="S40" s="33">
        <f t="shared" si="14"/>
        <v>2210213</v>
      </c>
      <c r="T40" s="33">
        <f t="shared" si="8"/>
        <v>2375145</v>
      </c>
      <c r="U40" s="32">
        <f t="shared" si="9"/>
        <v>1.0363865383110136</v>
      </c>
      <c r="V40" s="32">
        <f t="shared" si="10"/>
        <v>0.9644190144180671</v>
      </c>
      <c r="X40"/>
      <c r="Y40"/>
      <c r="Z40"/>
    </row>
    <row r="41" spans="1:26" s="14" customFormat="1" ht="16.5" customHeight="1">
      <c r="A41" s="22" t="s">
        <v>56</v>
      </c>
      <c r="B41" s="23">
        <v>37</v>
      </c>
      <c r="C41" s="30">
        <v>1381440</v>
      </c>
      <c r="D41" s="30">
        <v>943148</v>
      </c>
      <c r="E41" s="31">
        <v>1402655</v>
      </c>
      <c r="F41" s="32">
        <f t="shared" si="2"/>
        <v>1.464711794967492</v>
      </c>
      <c r="G41" s="32">
        <f t="shared" si="3"/>
        <v>0.984875111841472</v>
      </c>
      <c r="H41" s="30">
        <v>0</v>
      </c>
      <c r="I41" s="30">
        <v>0</v>
      </c>
      <c r="J41" s="31">
        <v>0</v>
      </c>
      <c r="K41" s="35" t="s">
        <v>16</v>
      </c>
      <c r="L41" s="35" t="s">
        <v>16</v>
      </c>
      <c r="M41" s="30">
        <v>132120</v>
      </c>
      <c r="N41" s="30">
        <v>120645</v>
      </c>
      <c r="O41" s="31">
        <v>109411</v>
      </c>
      <c r="P41" s="32">
        <f t="shared" si="6"/>
        <v>1.0951137635210741</v>
      </c>
      <c r="Q41" s="32">
        <f t="shared" si="7"/>
        <v>1.2075568270100812</v>
      </c>
      <c r="R41" s="33">
        <f t="shared" si="13"/>
        <v>1513560</v>
      </c>
      <c r="S41" s="33">
        <f t="shared" si="14"/>
        <v>1063793</v>
      </c>
      <c r="T41" s="33">
        <f t="shared" si="8"/>
        <v>1512066</v>
      </c>
      <c r="U41" s="32">
        <f t="shared" si="9"/>
        <v>1.4227956002718574</v>
      </c>
      <c r="V41" s="32">
        <f t="shared" si="10"/>
        <v>1.0009880521088366</v>
      </c>
      <c r="X41"/>
      <c r="Y41"/>
      <c r="Z41"/>
    </row>
    <row r="42" spans="1:26" s="14" customFormat="1" ht="16.5" customHeight="1">
      <c r="A42" s="22" t="s">
        <v>57</v>
      </c>
      <c r="B42" s="23">
        <v>38</v>
      </c>
      <c r="C42" s="30">
        <v>1944761</v>
      </c>
      <c r="D42" s="30">
        <v>1512002</v>
      </c>
      <c r="E42" s="31">
        <v>2125172</v>
      </c>
      <c r="F42" s="32">
        <f t="shared" si="2"/>
        <v>1.286215891248821</v>
      </c>
      <c r="G42" s="32">
        <f t="shared" si="3"/>
        <v>0.9151075771749299</v>
      </c>
      <c r="H42" s="30">
        <v>0</v>
      </c>
      <c r="I42" s="30">
        <v>0</v>
      </c>
      <c r="J42" s="31">
        <v>0</v>
      </c>
      <c r="K42" s="35" t="s">
        <v>16</v>
      </c>
      <c r="L42" s="35" t="s">
        <v>16</v>
      </c>
      <c r="M42" s="30">
        <v>127321</v>
      </c>
      <c r="N42" s="30">
        <v>299002</v>
      </c>
      <c r="O42" s="31">
        <v>283384</v>
      </c>
      <c r="P42" s="32">
        <f t="shared" si="6"/>
        <v>0.42581989418130983</v>
      </c>
      <c r="Q42" s="32">
        <f t="shared" si="7"/>
        <v>0.4492878920475397</v>
      </c>
      <c r="R42" s="33">
        <f t="shared" si="13"/>
        <v>2072082</v>
      </c>
      <c r="S42" s="33">
        <f t="shared" si="14"/>
        <v>1811004</v>
      </c>
      <c r="T42" s="33">
        <f t="shared" si="8"/>
        <v>2408556</v>
      </c>
      <c r="U42" s="32">
        <f t="shared" si="9"/>
        <v>1.144162022833743</v>
      </c>
      <c r="V42" s="32">
        <f t="shared" si="10"/>
        <v>0.8603005286154858</v>
      </c>
      <c r="X42"/>
      <c r="Y42"/>
      <c r="Z42"/>
    </row>
    <row r="43" spans="1:26" s="14" customFormat="1" ht="16.5" customHeight="1">
      <c r="A43" s="22" t="s">
        <v>58</v>
      </c>
      <c r="B43" s="23">
        <v>39</v>
      </c>
      <c r="C43" s="30">
        <v>312354</v>
      </c>
      <c r="D43" s="30">
        <v>203578</v>
      </c>
      <c r="E43" s="31">
        <v>177694</v>
      </c>
      <c r="F43" s="32">
        <f t="shared" si="2"/>
        <v>1.5343209973572782</v>
      </c>
      <c r="G43" s="32">
        <f t="shared" si="3"/>
        <v>1.7578196224971017</v>
      </c>
      <c r="H43" s="30">
        <v>6546</v>
      </c>
      <c r="I43" s="30">
        <v>4774</v>
      </c>
      <c r="J43" s="31">
        <v>1160</v>
      </c>
      <c r="K43" s="32">
        <f t="shared" si="4"/>
        <v>1.3711772098868873</v>
      </c>
      <c r="L43" s="32">
        <f t="shared" si="5"/>
        <v>5.643103448275862</v>
      </c>
      <c r="M43" s="30">
        <v>1629353</v>
      </c>
      <c r="N43" s="30">
        <v>1572372</v>
      </c>
      <c r="O43" s="31">
        <v>1289564</v>
      </c>
      <c r="P43" s="32">
        <f t="shared" si="6"/>
        <v>1.0362388798579472</v>
      </c>
      <c r="Q43" s="32">
        <f t="shared" si="7"/>
        <v>1.2634913815832327</v>
      </c>
      <c r="R43" s="33">
        <f t="shared" si="13"/>
        <v>1948253</v>
      </c>
      <c r="S43" s="33">
        <f t="shared" si="14"/>
        <v>1780724</v>
      </c>
      <c r="T43" s="33">
        <f t="shared" si="8"/>
        <v>1468418</v>
      </c>
      <c r="U43" s="32">
        <f t="shared" si="9"/>
        <v>1.094079149828946</v>
      </c>
      <c r="V43" s="32">
        <f t="shared" si="10"/>
        <v>1.3267700341455908</v>
      </c>
      <c r="X43"/>
      <c r="Y43"/>
      <c r="Z43"/>
    </row>
    <row r="44" spans="1:26" s="14" customFormat="1" ht="16.5" customHeight="1">
      <c r="A44" s="22" t="s">
        <v>0</v>
      </c>
      <c r="B44" s="23">
        <v>40</v>
      </c>
      <c r="C44" s="30">
        <v>572463</v>
      </c>
      <c r="D44" s="30">
        <v>346615</v>
      </c>
      <c r="E44" s="31">
        <v>663375</v>
      </c>
      <c r="F44" s="32">
        <f t="shared" si="2"/>
        <v>1.6515817261226433</v>
      </c>
      <c r="G44" s="32">
        <f t="shared" si="3"/>
        <v>0.8629553420011306</v>
      </c>
      <c r="H44" s="30">
        <v>0</v>
      </c>
      <c r="I44" s="30">
        <v>0</v>
      </c>
      <c r="J44" s="31">
        <v>0</v>
      </c>
      <c r="K44" s="35" t="s">
        <v>16</v>
      </c>
      <c r="L44" s="35" t="s">
        <v>16</v>
      </c>
      <c r="M44" s="30">
        <v>1170202</v>
      </c>
      <c r="N44" s="30">
        <v>1249723</v>
      </c>
      <c r="O44" s="31">
        <v>1251086</v>
      </c>
      <c r="P44" s="32">
        <f t="shared" si="6"/>
        <v>0.9363690993924254</v>
      </c>
      <c r="Q44" s="32">
        <f t="shared" si="7"/>
        <v>0.9353489688158928</v>
      </c>
      <c r="R44" s="33">
        <f t="shared" si="13"/>
        <v>1742665</v>
      </c>
      <c r="S44" s="33">
        <f t="shared" si="14"/>
        <v>1596338</v>
      </c>
      <c r="T44" s="33">
        <f t="shared" si="8"/>
        <v>1914461</v>
      </c>
      <c r="U44" s="32">
        <f t="shared" si="9"/>
        <v>1.0916641713722282</v>
      </c>
      <c r="V44" s="32">
        <f t="shared" si="10"/>
        <v>0.9102640377631093</v>
      </c>
      <c r="X44"/>
      <c r="Y44"/>
      <c r="Z44"/>
    </row>
    <row r="45" spans="1:26" s="14" customFormat="1" ht="16.5" customHeight="1">
      <c r="A45" s="22" t="s">
        <v>1</v>
      </c>
      <c r="B45" s="23">
        <v>41</v>
      </c>
      <c r="C45" s="30">
        <v>2263236</v>
      </c>
      <c r="D45" s="30">
        <v>1578414</v>
      </c>
      <c r="E45" s="31">
        <v>1565165</v>
      </c>
      <c r="F45" s="32">
        <f t="shared" si="2"/>
        <v>1.4338671603267583</v>
      </c>
      <c r="G45" s="32">
        <f t="shared" si="3"/>
        <v>1.446004734325135</v>
      </c>
      <c r="H45" s="30">
        <v>0</v>
      </c>
      <c r="I45" s="30">
        <v>0</v>
      </c>
      <c r="J45" s="31">
        <v>0</v>
      </c>
      <c r="K45" s="35" t="s">
        <v>16</v>
      </c>
      <c r="L45" s="35" t="s">
        <v>16</v>
      </c>
      <c r="M45" s="30">
        <v>0</v>
      </c>
      <c r="N45" s="30">
        <v>0</v>
      </c>
      <c r="O45" s="31">
        <v>0</v>
      </c>
      <c r="P45" s="18" t="s">
        <v>15</v>
      </c>
      <c r="Q45" s="18" t="s">
        <v>15</v>
      </c>
      <c r="R45" s="33">
        <f t="shared" si="13"/>
        <v>2263236</v>
      </c>
      <c r="S45" s="33">
        <f t="shared" si="14"/>
        <v>1578414</v>
      </c>
      <c r="T45" s="33">
        <f t="shared" si="8"/>
        <v>1565165</v>
      </c>
      <c r="U45" s="32">
        <f t="shared" si="9"/>
        <v>1.4338671603267583</v>
      </c>
      <c r="V45" s="32">
        <f t="shared" si="10"/>
        <v>1.446004734325135</v>
      </c>
      <c r="X45"/>
      <c r="Y45"/>
      <c r="Z45"/>
    </row>
    <row r="46" spans="1:26" s="14" customFormat="1" ht="16.5" customHeight="1">
      <c r="A46" s="22" t="s">
        <v>2</v>
      </c>
      <c r="B46" s="23">
        <v>42</v>
      </c>
      <c r="C46" s="30">
        <v>1493159</v>
      </c>
      <c r="D46" s="30">
        <v>1254090</v>
      </c>
      <c r="E46" s="31">
        <v>1345506</v>
      </c>
      <c r="F46" s="32">
        <f t="shared" si="2"/>
        <v>1.1906314538828953</v>
      </c>
      <c r="G46" s="32">
        <f t="shared" si="3"/>
        <v>1.1097378978614736</v>
      </c>
      <c r="H46" s="30">
        <v>0</v>
      </c>
      <c r="I46" s="30">
        <v>601</v>
      </c>
      <c r="J46" s="31">
        <v>3495</v>
      </c>
      <c r="K46" s="32">
        <f t="shared" si="4"/>
        <v>0</v>
      </c>
      <c r="L46" s="32">
        <f t="shared" si="5"/>
        <v>0</v>
      </c>
      <c r="M46" s="30">
        <v>37772</v>
      </c>
      <c r="N46" s="30">
        <v>78841</v>
      </c>
      <c r="O46" s="31">
        <v>94188</v>
      </c>
      <c r="P46" s="32">
        <f t="shared" si="6"/>
        <v>0.47909082837609873</v>
      </c>
      <c r="Q46" s="32">
        <f t="shared" si="7"/>
        <v>0.40102773177050155</v>
      </c>
      <c r="R46" s="33">
        <f t="shared" si="13"/>
        <v>1530931</v>
      </c>
      <c r="S46" s="33">
        <f t="shared" si="14"/>
        <v>1333532</v>
      </c>
      <c r="T46" s="33">
        <f t="shared" si="8"/>
        <v>1443189</v>
      </c>
      <c r="U46" s="32">
        <f t="shared" si="9"/>
        <v>1.1480271939481017</v>
      </c>
      <c r="V46" s="32">
        <f t="shared" si="10"/>
        <v>1.0607973037488507</v>
      </c>
      <c r="X46"/>
      <c r="Y46"/>
      <c r="Z46"/>
    </row>
    <row r="47" spans="1:26" s="14" customFormat="1" ht="16.5" customHeight="1">
      <c r="A47" s="22" t="s">
        <v>3</v>
      </c>
      <c r="B47" s="23">
        <v>43</v>
      </c>
      <c r="C47" s="30">
        <v>0</v>
      </c>
      <c r="D47" s="30">
        <v>0</v>
      </c>
      <c r="E47" s="31">
        <v>1649396</v>
      </c>
      <c r="F47" s="35" t="s">
        <v>16</v>
      </c>
      <c r="G47" s="32">
        <f t="shared" si="3"/>
        <v>0</v>
      </c>
      <c r="H47" s="30">
        <v>0</v>
      </c>
      <c r="I47" s="30">
        <v>0</v>
      </c>
      <c r="J47" s="31">
        <v>0</v>
      </c>
      <c r="K47" s="35" t="s">
        <v>16</v>
      </c>
      <c r="L47" s="35" t="s">
        <v>16</v>
      </c>
      <c r="M47" s="30">
        <v>1723627</v>
      </c>
      <c r="N47" s="30">
        <v>1838210</v>
      </c>
      <c r="O47" s="31">
        <v>9447494</v>
      </c>
      <c r="P47" s="32">
        <f t="shared" si="6"/>
        <v>0.9376659902840263</v>
      </c>
      <c r="Q47" s="32">
        <f t="shared" si="7"/>
        <v>0.1824427726548437</v>
      </c>
      <c r="R47" s="33">
        <f t="shared" si="13"/>
        <v>1723627</v>
      </c>
      <c r="S47" s="33">
        <f t="shared" si="14"/>
        <v>1838210</v>
      </c>
      <c r="T47" s="33">
        <f t="shared" si="8"/>
        <v>11096890</v>
      </c>
      <c r="U47" s="32">
        <f t="shared" si="9"/>
        <v>0.9376659902840263</v>
      </c>
      <c r="V47" s="32">
        <f t="shared" si="10"/>
        <v>0.15532523076285337</v>
      </c>
      <c r="X47"/>
      <c r="Y47"/>
      <c r="Z47"/>
    </row>
    <row r="48" spans="1:26" s="14" customFormat="1" ht="16.5" customHeight="1">
      <c r="A48" s="22" t="s">
        <v>4</v>
      </c>
      <c r="B48" s="23">
        <v>44</v>
      </c>
      <c r="C48" s="30">
        <v>1616847</v>
      </c>
      <c r="D48" s="30">
        <v>1114414</v>
      </c>
      <c r="E48" s="31">
        <v>1763490</v>
      </c>
      <c r="F48" s="32">
        <f t="shared" si="2"/>
        <v>1.4508495047621441</v>
      </c>
      <c r="G48" s="32">
        <f t="shared" si="3"/>
        <v>0.9168450062092782</v>
      </c>
      <c r="H48" s="30">
        <v>0</v>
      </c>
      <c r="I48" s="30">
        <v>0</v>
      </c>
      <c r="J48" s="31">
        <v>0</v>
      </c>
      <c r="K48" s="35" t="s">
        <v>16</v>
      </c>
      <c r="L48" s="35" t="s">
        <v>16</v>
      </c>
      <c r="M48" s="30">
        <v>43</v>
      </c>
      <c r="N48" s="30">
        <v>89</v>
      </c>
      <c r="O48" s="31">
        <v>98</v>
      </c>
      <c r="P48" s="32">
        <f t="shared" si="6"/>
        <v>0.48314606741573035</v>
      </c>
      <c r="Q48" s="32">
        <f t="shared" si="7"/>
        <v>0.4387755102040816</v>
      </c>
      <c r="R48" s="33">
        <f t="shared" si="13"/>
        <v>1616890</v>
      </c>
      <c r="S48" s="33">
        <f t="shared" si="14"/>
        <v>1114503</v>
      </c>
      <c r="T48" s="33">
        <f t="shared" si="8"/>
        <v>1763588</v>
      </c>
      <c r="U48" s="32">
        <f t="shared" si="9"/>
        <v>1.4507722276207422</v>
      </c>
      <c r="V48" s="32">
        <f t="shared" si="10"/>
        <v>0.9168184405881645</v>
      </c>
      <c r="X48"/>
      <c r="Y48"/>
      <c r="Z48"/>
    </row>
    <row r="49" spans="1:26" s="14" customFormat="1" ht="16.5" customHeight="1">
      <c r="A49" s="22" t="s">
        <v>5</v>
      </c>
      <c r="B49" s="23">
        <v>45</v>
      </c>
      <c r="C49" s="30">
        <v>586289</v>
      </c>
      <c r="D49" s="30">
        <v>393112</v>
      </c>
      <c r="E49" s="31">
        <v>316852</v>
      </c>
      <c r="F49" s="32">
        <f t="shared" si="2"/>
        <v>1.4914044852357597</v>
      </c>
      <c r="G49" s="32">
        <f t="shared" si="3"/>
        <v>1.8503560021713608</v>
      </c>
      <c r="H49" s="30">
        <v>61349</v>
      </c>
      <c r="I49" s="30">
        <v>168541</v>
      </c>
      <c r="J49" s="31">
        <v>0</v>
      </c>
      <c r="K49" s="32">
        <f t="shared" si="4"/>
        <v>0.3640004509288541</v>
      </c>
      <c r="L49" s="35" t="s">
        <v>16</v>
      </c>
      <c r="M49" s="30">
        <v>592580</v>
      </c>
      <c r="N49" s="30">
        <v>498629</v>
      </c>
      <c r="O49" s="31">
        <v>517165</v>
      </c>
      <c r="P49" s="32">
        <f t="shared" si="6"/>
        <v>1.188418643921633</v>
      </c>
      <c r="Q49" s="32">
        <f t="shared" si="7"/>
        <v>1.145823866657643</v>
      </c>
      <c r="R49" s="33">
        <f t="shared" si="13"/>
        <v>1240218</v>
      </c>
      <c r="S49" s="33">
        <f t="shared" si="14"/>
        <v>1060282</v>
      </c>
      <c r="T49" s="33">
        <f t="shared" si="8"/>
        <v>834017</v>
      </c>
      <c r="U49" s="32">
        <f t="shared" si="9"/>
        <v>1.1697057952506975</v>
      </c>
      <c r="V49" s="32">
        <f t="shared" si="10"/>
        <v>1.48704163104589</v>
      </c>
      <c r="X49"/>
      <c r="Y49"/>
      <c r="Z49"/>
    </row>
    <row r="50" spans="1:26" s="14" customFormat="1" ht="16.5" customHeight="1">
      <c r="A50" s="22" t="s">
        <v>6</v>
      </c>
      <c r="B50" s="23">
        <v>46</v>
      </c>
      <c r="C50" s="30">
        <v>835417</v>
      </c>
      <c r="D50" s="30">
        <v>777165</v>
      </c>
      <c r="E50" s="31">
        <v>895559</v>
      </c>
      <c r="F50" s="32">
        <f t="shared" si="2"/>
        <v>1.074954481995458</v>
      </c>
      <c r="G50" s="32">
        <f t="shared" si="3"/>
        <v>0.9328441788871532</v>
      </c>
      <c r="H50" s="30">
        <v>0</v>
      </c>
      <c r="I50" s="30">
        <v>0</v>
      </c>
      <c r="J50" s="31">
        <v>0</v>
      </c>
      <c r="K50" s="35" t="s">
        <v>16</v>
      </c>
      <c r="L50" s="35" t="s">
        <v>16</v>
      </c>
      <c r="M50" s="30">
        <v>269431</v>
      </c>
      <c r="N50" s="30">
        <v>315004</v>
      </c>
      <c r="O50" s="31">
        <v>330327</v>
      </c>
      <c r="P50" s="32">
        <f t="shared" si="6"/>
        <v>0.8553256466584551</v>
      </c>
      <c r="Q50" s="32">
        <f t="shared" si="7"/>
        <v>0.8156493414101784</v>
      </c>
      <c r="R50" s="33">
        <f t="shared" si="13"/>
        <v>1104848</v>
      </c>
      <c r="S50" s="33">
        <f t="shared" si="14"/>
        <v>1092169</v>
      </c>
      <c r="T50" s="33">
        <f t="shared" si="8"/>
        <v>1225886</v>
      </c>
      <c r="U50" s="32">
        <f t="shared" si="9"/>
        <v>1.0116090092284253</v>
      </c>
      <c r="V50" s="32">
        <f t="shared" si="10"/>
        <v>0.9012648810737703</v>
      </c>
      <c r="X50"/>
      <c r="Y50"/>
      <c r="Z50"/>
    </row>
    <row r="51" spans="1:26" s="14" customFormat="1" ht="16.5" customHeight="1">
      <c r="A51" s="22" t="s">
        <v>7</v>
      </c>
      <c r="B51" s="23">
        <v>47</v>
      </c>
      <c r="C51" s="30">
        <v>343271</v>
      </c>
      <c r="D51" s="30">
        <v>218634</v>
      </c>
      <c r="E51" s="31">
        <v>280586</v>
      </c>
      <c r="F51" s="32">
        <f t="shared" si="2"/>
        <v>1.570071443599806</v>
      </c>
      <c r="G51" s="32">
        <f t="shared" si="3"/>
        <v>1.223407440143129</v>
      </c>
      <c r="H51" s="30">
        <v>0</v>
      </c>
      <c r="I51" s="30">
        <v>0</v>
      </c>
      <c r="J51" s="31">
        <v>0</v>
      </c>
      <c r="K51" s="35" t="s">
        <v>16</v>
      </c>
      <c r="L51" s="35" t="s">
        <v>16</v>
      </c>
      <c r="M51" s="30">
        <v>959158</v>
      </c>
      <c r="N51" s="30">
        <v>964539</v>
      </c>
      <c r="O51" s="31">
        <v>1036246</v>
      </c>
      <c r="P51" s="32">
        <f t="shared" si="6"/>
        <v>0.9944211690766263</v>
      </c>
      <c r="Q51" s="32">
        <f t="shared" si="7"/>
        <v>0.9256083980058789</v>
      </c>
      <c r="R51" s="33">
        <f t="shared" si="13"/>
        <v>1302429</v>
      </c>
      <c r="S51" s="33">
        <f t="shared" si="14"/>
        <v>1183173</v>
      </c>
      <c r="T51" s="33">
        <f t="shared" si="8"/>
        <v>1316832</v>
      </c>
      <c r="U51" s="32">
        <f t="shared" si="9"/>
        <v>1.100793375102373</v>
      </c>
      <c r="V51" s="32">
        <f t="shared" si="10"/>
        <v>0.989062386090253</v>
      </c>
      <c r="X51"/>
      <c r="Y51"/>
      <c r="Z51"/>
    </row>
    <row r="52" spans="1:26" s="14" customFormat="1" ht="16.5" customHeight="1">
      <c r="A52" s="22" t="s">
        <v>8</v>
      </c>
      <c r="B52" s="23">
        <v>48</v>
      </c>
      <c r="C52" s="30">
        <v>692358</v>
      </c>
      <c r="D52" s="30">
        <v>525272</v>
      </c>
      <c r="E52" s="31">
        <v>699867</v>
      </c>
      <c r="F52" s="32">
        <f t="shared" si="2"/>
        <v>1.3180942445057038</v>
      </c>
      <c r="G52" s="32">
        <f t="shared" si="3"/>
        <v>0.9892708185983908</v>
      </c>
      <c r="H52" s="30">
        <v>0</v>
      </c>
      <c r="I52" s="30">
        <v>0</v>
      </c>
      <c r="J52" s="31">
        <v>0</v>
      </c>
      <c r="K52" s="35" t="s">
        <v>16</v>
      </c>
      <c r="L52" s="35" t="s">
        <v>16</v>
      </c>
      <c r="M52" s="30">
        <v>534121</v>
      </c>
      <c r="N52" s="30">
        <v>549892</v>
      </c>
      <c r="O52" s="31">
        <v>596227</v>
      </c>
      <c r="P52" s="32">
        <f t="shared" si="6"/>
        <v>0.9713198228015683</v>
      </c>
      <c r="Q52" s="32">
        <f t="shared" si="7"/>
        <v>0.895834975604929</v>
      </c>
      <c r="R52" s="33">
        <f t="shared" si="13"/>
        <v>1226479</v>
      </c>
      <c r="S52" s="33">
        <f t="shared" si="14"/>
        <v>1075164</v>
      </c>
      <c r="T52" s="33">
        <f t="shared" si="8"/>
        <v>1296094</v>
      </c>
      <c r="U52" s="32">
        <f t="shared" si="9"/>
        <v>1.1407366690104952</v>
      </c>
      <c r="V52" s="32">
        <f t="shared" si="10"/>
        <v>0.9462886179551792</v>
      </c>
      <c r="X52"/>
      <c r="Y52"/>
      <c r="Z52"/>
    </row>
    <row r="53" spans="1:26" s="14" customFormat="1" ht="16.5" customHeight="1">
      <c r="A53" s="22" t="s">
        <v>9</v>
      </c>
      <c r="B53" s="23">
        <v>49</v>
      </c>
      <c r="C53" s="30">
        <v>771833</v>
      </c>
      <c r="D53" s="30">
        <v>623372</v>
      </c>
      <c r="E53" s="31">
        <v>653092</v>
      </c>
      <c r="F53" s="32">
        <f t="shared" si="2"/>
        <v>1.2381579538381577</v>
      </c>
      <c r="G53" s="32">
        <f t="shared" si="3"/>
        <v>1.181813588284652</v>
      </c>
      <c r="H53" s="30">
        <v>18803</v>
      </c>
      <c r="I53" s="30">
        <v>15414</v>
      </c>
      <c r="J53" s="31">
        <v>9572</v>
      </c>
      <c r="K53" s="32">
        <f t="shared" si="4"/>
        <v>1.2198650577397172</v>
      </c>
      <c r="L53" s="32">
        <f t="shared" si="5"/>
        <v>1.964375261178437</v>
      </c>
      <c r="M53" s="30">
        <v>311464</v>
      </c>
      <c r="N53" s="30">
        <v>341630</v>
      </c>
      <c r="O53" s="31">
        <v>355273</v>
      </c>
      <c r="P53" s="32">
        <f t="shared" si="6"/>
        <v>0.9116997921728186</v>
      </c>
      <c r="Q53" s="32">
        <f t="shared" si="7"/>
        <v>0.8766891939438122</v>
      </c>
      <c r="R53" s="33">
        <f t="shared" si="13"/>
        <v>1102100</v>
      </c>
      <c r="S53" s="33">
        <f t="shared" si="14"/>
        <v>980416</v>
      </c>
      <c r="T53" s="33">
        <f t="shared" si="8"/>
        <v>1017937</v>
      </c>
      <c r="U53" s="32">
        <f t="shared" si="9"/>
        <v>1.1241146615314315</v>
      </c>
      <c r="V53" s="32">
        <f t="shared" si="10"/>
        <v>1.0826799693890683</v>
      </c>
      <c r="X53"/>
      <c r="Y53"/>
      <c r="Z53"/>
    </row>
    <row r="54" spans="1:26" s="14" customFormat="1" ht="16.5" customHeight="1" thickBot="1">
      <c r="A54" s="4" t="s">
        <v>10</v>
      </c>
      <c r="B54" s="26">
        <v>50</v>
      </c>
      <c r="C54" s="38">
        <v>114250</v>
      </c>
      <c r="D54" s="38">
        <v>68305</v>
      </c>
      <c r="E54" s="34">
        <v>153484</v>
      </c>
      <c r="F54" s="39">
        <f t="shared" si="2"/>
        <v>1.6726447551423762</v>
      </c>
      <c r="G54" s="39">
        <f t="shared" si="3"/>
        <v>0.7443772640796434</v>
      </c>
      <c r="H54" s="38">
        <v>0</v>
      </c>
      <c r="I54" s="38">
        <v>0</v>
      </c>
      <c r="J54" s="34">
        <v>0</v>
      </c>
      <c r="K54" s="48" t="s">
        <v>16</v>
      </c>
      <c r="L54" s="48" t="s">
        <v>16</v>
      </c>
      <c r="M54" s="38">
        <v>546720</v>
      </c>
      <c r="N54" s="38">
        <v>589825</v>
      </c>
      <c r="O54" s="34">
        <v>727862</v>
      </c>
      <c r="P54" s="39">
        <f t="shared" si="6"/>
        <v>0.92691900139872</v>
      </c>
      <c r="Q54" s="39">
        <f t="shared" si="7"/>
        <v>0.751131395786564</v>
      </c>
      <c r="R54" s="41">
        <f t="shared" si="13"/>
        <v>660970</v>
      </c>
      <c r="S54" s="41">
        <f t="shared" si="14"/>
        <v>658130</v>
      </c>
      <c r="T54" s="41">
        <f t="shared" si="8"/>
        <v>881346</v>
      </c>
      <c r="U54" s="39">
        <f t="shared" si="9"/>
        <v>1.0043152568641454</v>
      </c>
      <c r="V54" s="39">
        <f t="shared" si="10"/>
        <v>0.7499551821872454</v>
      </c>
      <c r="X54"/>
      <c r="Y54"/>
      <c r="Z54"/>
    </row>
    <row r="55" spans="1:26" s="14" customFormat="1" ht="18" customHeight="1" thickBot="1">
      <c r="A55" s="52" t="s">
        <v>60</v>
      </c>
      <c r="B55" s="27"/>
      <c r="C55" s="49">
        <f>SUM(C30:C54)</f>
        <v>26348591</v>
      </c>
      <c r="D55" s="49">
        <f>SUM(D30:D54)</f>
        <v>19699649</v>
      </c>
      <c r="E55" s="49">
        <f>SUM(E30:E54)</f>
        <v>29588423</v>
      </c>
      <c r="F55" s="44">
        <f t="shared" si="2"/>
        <v>1.337515759798563</v>
      </c>
      <c r="G55" s="44">
        <f t="shared" si="3"/>
        <v>0.8905033904645746</v>
      </c>
      <c r="H55" s="49">
        <f>SUM(H30:H54)</f>
        <v>227448</v>
      </c>
      <c r="I55" s="49">
        <f>SUM(I30:I54)</f>
        <v>291539</v>
      </c>
      <c r="J55" s="49">
        <f>SUM(J30:J54)</f>
        <v>200771</v>
      </c>
      <c r="K55" s="44">
        <f t="shared" si="4"/>
        <v>0.7801632028647968</v>
      </c>
      <c r="L55" s="44">
        <f t="shared" si="5"/>
        <v>1.1328727754506378</v>
      </c>
      <c r="M55" s="49">
        <f>SUM(M30:M54)</f>
        <v>22734523</v>
      </c>
      <c r="N55" s="49">
        <f>SUM(N30:N54)</f>
        <v>24048952</v>
      </c>
      <c r="O55" s="49">
        <f>SUM(O30:O54)</f>
        <v>32009791</v>
      </c>
      <c r="P55" s="44">
        <f t="shared" si="6"/>
        <v>0.9453436058253183</v>
      </c>
      <c r="Q55" s="44">
        <f t="shared" si="7"/>
        <v>0.7102365335656206</v>
      </c>
      <c r="R55" s="49">
        <f>SUM(R30:R54)</f>
        <v>49310562</v>
      </c>
      <c r="S55" s="49">
        <f>SUM(S30:S54)</f>
        <v>44040140</v>
      </c>
      <c r="T55" s="43">
        <f t="shared" si="8"/>
        <v>61798985</v>
      </c>
      <c r="U55" s="44">
        <f t="shared" si="9"/>
        <v>1.1196731436366913</v>
      </c>
      <c r="V55" s="51">
        <f t="shared" si="10"/>
        <v>0.7979186389549926</v>
      </c>
      <c r="X55"/>
      <c r="Y55"/>
      <c r="Z55"/>
    </row>
    <row r="56" spans="1:26" s="14" customFormat="1" ht="19.5" customHeight="1" thickBot="1">
      <c r="A56" s="52" t="s">
        <v>61</v>
      </c>
      <c r="B56" s="28"/>
      <c r="C56" s="49">
        <f>C29+C55</f>
        <v>193645427</v>
      </c>
      <c r="D56" s="49">
        <f>D29+D55</f>
        <v>120280203</v>
      </c>
      <c r="E56" s="49">
        <f>E29+E55</f>
        <v>202734737</v>
      </c>
      <c r="F56" s="44">
        <f t="shared" si="2"/>
        <v>1.609952612068671</v>
      </c>
      <c r="G56" s="44">
        <f t="shared" si="3"/>
        <v>0.9551664893027187</v>
      </c>
      <c r="H56" s="49">
        <f>H29+H55</f>
        <v>1823501</v>
      </c>
      <c r="I56" s="49">
        <f>I29+I55</f>
        <v>2172096</v>
      </c>
      <c r="J56" s="49">
        <f>J29+J55</f>
        <v>2236493</v>
      </c>
      <c r="K56" s="44">
        <f t="shared" si="4"/>
        <v>0.8395121578420107</v>
      </c>
      <c r="L56" s="44">
        <f t="shared" si="5"/>
        <v>0.8153394622741945</v>
      </c>
      <c r="M56" s="49">
        <f>M29+M55</f>
        <v>244553934</v>
      </c>
      <c r="N56" s="49">
        <f>N29+N55</f>
        <v>250417150</v>
      </c>
      <c r="O56" s="49">
        <f>O29+O55</f>
        <v>251468951</v>
      </c>
      <c r="P56" s="44">
        <f t="shared" si="6"/>
        <v>0.9765862042595724</v>
      </c>
      <c r="Q56" s="44">
        <f t="shared" si="7"/>
        <v>0.9725015077507521</v>
      </c>
      <c r="R56" s="49">
        <f>R29+R55</f>
        <v>440022862</v>
      </c>
      <c r="S56" s="49">
        <f>S29+S55</f>
        <v>372869449</v>
      </c>
      <c r="T56" s="43">
        <f t="shared" si="8"/>
        <v>456440181</v>
      </c>
      <c r="U56" s="44">
        <f t="shared" si="9"/>
        <v>1.1800989949165828</v>
      </c>
      <c r="V56" s="51">
        <f t="shared" si="10"/>
        <v>0.964031827863989</v>
      </c>
      <c r="W56" s="13"/>
      <c r="X56"/>
      <c r="Y56"/>
      <c r="Z56"/>
    </row>
  </sheetData>
  <sheetProtection sheet="1" objects="1" scenarios="1"/>
  <printOptions horizontalCentered="1"/>
  <pageMargins left="0.42" right="0.49" top="0.31" bottom="0.5905511811023623" header="0.5118110236220472" footer="0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</cp:lastModifiedBy>
  <cp:lastPrinted>2003-02-06T12:51:09Z</cp:lastPrinted>
  <dcterms:created xsi:type="dcterms:W3CDTF">1996-06-11T08:18:54Z</dcterms:created>
  <dcterms:modified xsi:type="dcterms:W3CDTF">2003-02-05T06:07:28Z</dcterms:modified>
  <cp:category/>
  <cp:version/>
  <cp:contentType/>
  <cp:contentStatus/>
</cp:coreProperties>
</file>