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80" yWindow="4500" windowWidth="17980" windowHeight="13800" tabRatio="329" activeTab="0"/>
  </bookViews>
  <sheets>
    <sheet name="Sheet1" sheetId="1" r:id="rId1"/>
  </sheets>
  <definedNames>
    <definedName name="_xlnm.Print_Area" localSheetId="0">'Sheet1'!$A$1:$AI$89</definedName>
  </definedNames>
  <calcPr fullCalcOnLoad="1"/>
</workbook>
</file>

<file path=xl/sharedStrings.xml><?xml version="1.0" encoding="utf-8"?>
<sst xmlns="http://schemas.openxmlformats.org/spreadsheetml/2006/main" count="241" uniqueCount="63">
  <si>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</si>
  <si>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</si>
  <si>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</si>
  <si>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</si>
  <si>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</si>
  <si>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</si>
  <si>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</si>
  <si>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</si>
  <si>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</si>
  <si>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</si>
  <si>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</si>
  <si>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</si>
  <si>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</si>
  <si>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</si>
  <si>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</si>
  <si>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</si>
  <si>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</si>
  <si>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</si>
  <si>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</si>
  <si>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</si>
  <si>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</si>
  <si>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</si>
  <si>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</si>
  <si>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</si>
  <si>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</si>
  <si>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</si>
  <si>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</si>
  <si>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</si>
  <si>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</si>
  <si>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</si>
  <si>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</si>
  <si>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</si>
  <si>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</si>
  <si>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</si>
  <si>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2002年</t>
  </si>
  <si>
    <t>前年比</t>
  </si>
  <si>
    <t>※カナダ統計局調べ</t>
  </si>
  <si>
    <t>マカオ日本人訪問者数</t>
  </si>
  <si>
    <t>カナダ日本人訪問者数</t>
  </si>
  <si>
    <t>2003年</t>
  </si>
  <si>
    <t>バリ日本人訪問者数</t>
  </si>
  <si>
    <t>月</t>
  </si>
  <si>
    <t>暦年</t>
  </si>
  <si>
    <t>※バリ観光局調べ</t>
  </si>
  <si>
    <t>マレーシア日本人訪問者数</t>
  </si>
  <si>
    <t>※マレーシア政府観光局調べ</t>
  </si>
  <si>
    <t>ニューカレドニア日本人訪問者数</t>
  </si>
  <si>
    <t>※ニューカレドニア観光局調べ</t>
  </si>
  <si>
    <t>1〜9</t>
  </si>
  <si>
    <t>00年比</t>
  </si>
  <si>
    <t>00年比</t>
  </si>
  <si>
    <t>1999年</t>
  </si>
  <si>
    <t>1〜9</t>
  </si>
  <si>
    <t>※中国国家観光局(CNTA)調べ</t>
  </si>
  <si>
    <t>1〜11</t>
  </si>
  <si>
    <t>1〜12</t>
  </si>
  <si>
    <t>1〜11</t>
  </si>
  <si>
    <t>1〜12</t>
  </si>
  <si>
    <t>1〜12</t>
  </si>
  <si>
    <t>1〜12</t>
  </si>
  <si>
    <t>1〜12</t>
  </si>
  <si>
    <t>1〜12</t>
  </si>
  <si>
    <t>1〜12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</si>
</sst>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  <numFmt numFmtId="194" formatCode="0.00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0" xfId="15" applyNumberFormat="1" applyFill="1" applyBorder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176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2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176" fontId="4" fillId="0" borderId="1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38" fontId="4" fillId="0" borderId="2" xfId="17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38" fontId="4" fillId="0" borderId="3" xfId="17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176" fontId="4" fillId="0" borderId="3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176" fontId="4" fillId="0" borderId="2" xfId="15" applyNumberFormat="1" applyFont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76" fontId="4" fillId="0" borderId="5" xfId="15" applyNumberFormat="1" applyFont="1" applyBorder="1" applyAlignment="1">
      <alignment/>
    </xf>
    <xf numFmtId="38" fontId="4" fillId="0" borderId="4" xfId="17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6" xfId="17" applyFont="1" applyFill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182" fontId="4" fillId="0" borderId="4" xfId="15" applyNumberFormat="1" applyFont="1" applyBorder="1" applyAlignment="1">
      <alignment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82" fontId="4" fillId="0" borderId="1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Border="1" applyAlignment="1">
      <alignment/>
    </xf>
    <xf numFmtId="182" fontId="4" fillId="0" borderId="3" xfId="15" applyNumberFormat="1" applyFont="1" applyFill="1" applyBorder="1" applyAlignment="1">
      <alignment horizontal="right"/>
    </xf>
    <xf numFmtId="176" fontId="4" fillId="0" borderId="7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Border="1" applyAlignment="1">
      <alignment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176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>
      <alignment vertical="center"/>
    </xf>
    <xf numFmtId="184" fontId="4" fillId="0" borderId="1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15" applyNumberFormat="1" applyFont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76" fontId="4" fillId="0" borderId="2" xfId="15" applyNumberFormat="1" applyFont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176" fontId="4" fillId="0" borderId="3" xfId="15" applyNumberFormat="1" applyFont="1" applyBorder="1" applyAlignment="1">
      <alignment vertical="center"/>
    </xf>
    <xf numFmtId="176" fontId="4" fillId="0" borderId="5" xfId="15" applyNumberFormat="1" applyFont="1" applyBorder="1" applyAlignment="1">
      <alignment vertical="center"/>
    </xf>
    <xf numFmtId="184" fontId="0" fillId="0" borderId="0" xfId="0" applyNumberFormat="1" applyAlignment="1">
      <alignment/>
    </xf>
    <xf numFmtId="176" fontId="4" fillId="0" borderId="6" xfId="15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38" fontId="4" fillId="0" borderId="8" xfId="17" applyFont="1" applyFill="1" applyBorder="1" applyAlignment="1">
      <alignment/>
    </xf>
    <xf numFmtId="177" fontId="4" fillId="0" borderId="6" xfId="0" applyNumberFormat="1" applyFont="1" applyBorder="1" applyAlignment="1">
      <alignment/>
    </xf>
    <xf numFmtId="176" fontId="4" fillId="0" borderId="7" xfId="15" applyNumberFormat="1" applyFont="1" applyFill="1" applyBorder="1" applyAlignment="1">
      <alignment/>
    </xf>
    <xf numFmtId="184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38" fontId="4" fillId="0" borderId="4" xfId="17" applyNumberFormat="1" applyFont="1" applyFill="1" applyBorder="1" applyAlignment="1">
      <alignment/>
    </xf>
    <xf numFmtId="176" fontId="4" fillId="0" borderId="4" xfId="15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82" fontId="4" fillId="0" borderId="1" xfId="15" applyNumberFormat="1" applyFont="1" applyBorder="1" applyAlignment="1">
      <alignment horizontal="right"/>
    </xf>
    <xf numFmtId="182" fontId="4" fillId="0" borderId="3" xfId="15" applyNumberFormat="1" applyFont="1" applyBorder="1" applyAlignment="1">
      <alignment horizontal="right"/>
    </xf>
    <xf numFmtId="182" fontId="4" fillId="0" borderId="2" xfId="15" applyNumberFormat="1" applyFont="1" applyBorder="1" applyAlignment="1">
      <alignment horizontal="right"/>
    </xf>
    <xf numFmtId="182" fontId="4" fillId="0" borderId="5" xfId="15" applyNumberFormat="1" applyFont="1" applyBorder="1" applyAlignment="1">
      <alignment horizontal="right"/>
    </xf>
    <xf numFmtId="38" fontId="4" fillId="0" borderId="4" xfId="17" applyFont="1" applyBorder="1" applyAlignment="1">
      <alignment horizontal="left" indent="1"/>
    </xf>
    <xf numFmtId="0" fontId="8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82" fontId="9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182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93"/>
  <sheetViews>
    <sheetView tabSelected="1" workbookViewId="0" topLeftCell="A56">
      <selection activeCell="AG74" sqref="AG74"/>
    </sheetView>
  </sheetViews>
  <sheetFormatPr defaultColWidth="11.19921875" defaultRowHeight="15"/>
  <cols>
    <col min="1" max="1" width="4.3984375" style="0" customWidth="1"/>
    <col min="2" max="2" width="14.3984375" style="0" hidden="1" customWidth="1"/>
    <col min="3" max="3" width="9.19921875" style="0" hidden="1" customWidth="1"/>
    <col min="4" max="4" width="9.09765625" style="0" customWidth="1"/>
    <col min="5" max="5" width="6.69921875" style="0" hidden="1" customWidth="1"/>
    <col min="6" max="6" width="9.09765625" style="0" customWidth="1"/>
    <col min="7" max="8" width="6.09765625" style="0" customWidth="1"/>
    <col min="9" max="9" width="0.203125" style="0" customWidth="1"/>
    <col min="10" max="10" width="4.3984375" style="0" customWidth="1"/>
    <col min="11" max="11" width="9.09765625" style="0" hidden="1" customWidth="1"/>
    <col min="12" max="12" width="8.69921875" style="0" hidden="1" customWidth="1"/>
    <col min="13" max="13" width="8.8984375" style="0" customWidth="1"/>
    <col min="14" max="14" width="6" style="0" hidden="1" customWidth="1"/>
    <col min="15" max="15" width="8.8984375" style="0" customWidth="1"/>
    <col min="16" max="17" width="6.09765625" style="0" customWidth="1"/>
    <col min="18" max="18" width="0.203125" style="0" customWidth="1"/>
    <col min="19" max="19" width="4.3984375" style="0" customWidth="1"/>
    <col min="20" max="20" width="8.5" style="0" hidden="1" customWidth="1"/>
    <col min="21" max="21" width="9.3984375" style="0" hidden="1" customWidth="1"/>
    <col min="22" max="22" width="8.8984375" style="0" customWidth="1"/>
    <col min="23" max="23" width="5.8984375" style="0" hidden="1" customWidth="1"/>
    <col min="24" max="24" width="8.8984375" style="0" customWidth="1"/>
    <col min="25" max="26" width="6.09765625" style="0" customWidth="1"/>
    <col min="27" max="27" width="0.203125" style="0" customWidth="1"/>
    <col min="28" max="28" width="4.19921875" style="0" customWidth="1"/>
    <col min="29" max="29" width="8.59765625" style="0" hidden="1" customWidth="1"/>
    <col min="30" max="30" width="9.09765625" style="0" hidden="1" customWidth="1"/>
    <col min="31" max="31" width="8.8984375" style="0" customWidth="1"/>
    <col min="32" max="32" width="5.59765625" style="0" hidden="1" customWidth="1"/>
    <col min="33" max="33" width="8.8984375" style="0" customWidth="1"/>
    <col min="34" max="35" width="6.09765625" style="0" customWidth="1"/>
    <col min="37" max="41" width="10.59765625" style="0" hidden="1" customWidth="1"/>
  </cols>
  <sheetData>
    <row r="1" spans="1:35" s="132" customFormat="1" ht="12.75">
      <c r="A1" s="129" t="s">
        <v>2</v>
      </c>
      <c r="B1" s="129"/>
      <c r="C1" s="129"/>
      <c r="D1" s="129"/>
      <c r="E1" s="129"/>
      <c r="F1" s="129"/>
      <c r="G1" s="129"/>
      <c r="H1" s="129"/>
      <c r="J1" s="129" t="s">
        <v>3</v>
      </c>
      <c r="K1" s="129"/>
      <c r="L1" s="129"/>
      <c r="M1" s="129"/>
      <c r="N1" s="129"/>
      <c r="O1" s="129"/>
      <c r="P1" s="129"/>
      <c r="Q1" s="129"/>
      <c r="S1" s="129" t="s">
        <v>33</v>
      </c>
      <c r="T1" s="129"/>
      <c r="U1" s="129"/>
      <c r="V1" s="129"/>
      <c r="W1" s="129"/>
      <c r="X1" s="129"/>
      <c r="Y1" s="129"/>
      <c r="Z1" s="129"/>
      <c r="AB1" s="130" t="s">
        <v>32</v>
      </c>
      <c r="AC1" s="130"/>
      <c r="AD1" s="130"/>
      <c r="AE1" s="130"/>
      <c r="AF1" s="130"/>
      <c r="AG1" s="130"/>
      <c r="AH1" s="130"/>
      <c r="AI1" s="130"/>
    </row>
    <row r="2" spans="1:42" s="91" customFormat="1" ht="13.5" customHeight="1">
      <c r="A2" s="14" t="s">
        <v>5</v>
      </c>
      <c r="B2" s="19" t="s">
        <v>6</v>
      </c>
      <c r="C2" s="14" t="s">
        <v>7</v>
      </c>
      <c r="D2" s="18" t="s">
        <v>34</v>
      </c>
      <c r="E2" s="18" t="s">
        <v>35</v>
      </c>
      <c r="F2" s="18" t="s">
        <v>39</v>
      </c>
      <c r="G2" s="18" t="s">
        <v>35</v>
      </c>
      <c r="H2" s="90" t="s">
        <v>49</v>
      </c>
      <c r="J2" s="14" t="s">
        <v>5</v>
      </c>
      <c r="K2" s="19" t="s">
        <v>6</v>
      </c>
      <c r="L2" s="14" t="s">
        <v>7</v>
      </c>
      <c r="M2" s="20" t="s">
        <v>34</v>
      </c>
      <c r="N2" s="18" t="s">
        <v>35</v>
      </c>
      <c r="O2" s="18" t="s">
        <v>39</v>
      </c>
      <c r="P2" s="18" t="s">
        <v>35</v>
      </c>
      <c r="Q2" s="88" t="s">
        <v>50</v>
      </c>
      <c r="S2" s="14" t="s">
        <v>5</v>
      </c>
      <c r="T2" s="19" t="s">
        <v>6</v>
      </c>
      <c r="U2" s="14" t="s">
        <v>7</v>
      </c>
      <c r="V2" s="20" t="s">
        <v>34</v>
      </c>
      <c r="W2" s="18" t="s">
        <v>35</v>
      </c>
      <c r="X2" s="18" t="s">
        <v>39</v>
      </c>
      <c r="Y2" s="18" t="s">
        <v>35</v>
      </c>
      <c r="Z2" s="88" t="s">
        <v>50</v>
      </c>
      <c r="AB2" s="14" t="s">
        <v>5</v>
      </c>
      <c r="AC2" s="19" t="s">
        <v>6</v>
      </c>
      <c r="AD2" s="14" t="s">
        <v>7</v>
      </c>
      <c r="AE2" s="20" t="s">
        <v>34</v>
      </c>
      <c r="AF2" s="21" t="s">
        <v>35</v>
      </c>
      <c r="AG2" s="18" t="s">
        <v>39</v>
      </c>
      <c r="AH2" s="18" t="s">
        <v>35</v>
      </c>
      <c r="AI2" s="88" t="s">
        <v>50</v>
      </c>
      <c r="AP2" s="118"/>
    </row>
    <row r="3" spans="1:42" s="91" customFormat="1" ht="12.75" customHeight="1">
      <c r="A3" s="14">
        <v>1</v>
      </c>
      <c r="B3" s="22">
        <v>1245306</v>
      </c>
      <c r="C3" s="22">
        <v>1228599</v>
      </c>
      <c r="D3" s="24">
        <v>1125330</v>
      </c>
      <c r="E3" s="23" t="e">
        <f>D3/#REF!</f>
        <v>#REF!</v>
      </c>
      <c r="F3" s="24">
        <v>1262094</v>
      </c>
      <c r="G3" s="23">
        <f>F3/D3</f>
        <v>1.1215323505105168</v>
      </c>
      <c r="H3" s="94">
        <f>F3/C3</f>
        <v>1.0272627602659614</v>
      </c>
      <c r="J3" s="14">
        <v>1</v>
      </c>
      <c r="K3" s="22">
        <v>152671</v>
      </c>
      <c r="L3" s="22">
        <v>155106</v>
      </c>
      <c r="M3" s="46">
        <v>155375</v>
      </c>
      <c r="N3" s="23" t="e">
        <f>M3/#REF!</f>
        <v>#REF!</v>
      </c>
      <c r="O3" s="24">
        <v>155546</v>
      </c>
      <c r="P3" s="23">
        <f aca="true" t="shared" si="0" ref="P3:P9">O3/M3</f>
        <v>1.0011005631536605</v>
      </c>
      <c r="Q3" s="95">
        <f>O3/L3</f>
        <v>1.002836769692984</v>
      </c>
      <c r="S3" s="14">
        <v>1</v>
      </c>
      <c r="T3" s="112">
        <v>116000</v>
      </c>
      <c r="U3" s="22">
        <v>136200</v>
      </c>
      <c r="V3" s="46">
        <v>183500</v>
      </c>
      <c r="W3" s="23">
        <v>1.188</v>
      </c>
      <c r="X3" s="24">
        <v>224600</v>
      </c>
      <c r="Y3" s="23">
        <f aca="true" t="shared" si="1" ref="Y3:Y9">X3/V3</f>
        <v>1.2239782016348775</v>
      </c>
      <c r="Z3" s="95">
        <f>X3/U3</f>
        <v>1.6490455212922173</v>
      </c>
      <c r="AB3" s="14">
        <v>1</v>
      </c>
      <c r="AC3" s="22">
        <v>92234</v>
      </c>
      <c r="AD3" s="22">
        <v>104119</v>
      </c>
      <c r="AE3" s="47">
        <v>109993</v>
      </c>
      <c r="AF3" s="48" t="e">
        <f>AE3/#REF!</f>
        <v>#REF!</v>
      </c>
      <c r="AG3" s="24">
        <v>123019</v>
      </c>
      <c r="AH3" s="23">
        <f aca="true" t="shared" si="2" ref="AH3:AH14">AG3/AE3</f>
        <v>1.1184257180002364</v>
      </c>
      <c r="AI3" s="95">
        <f>AG3/AD3</f>
        <v>1.1815230649545232</v>
      </c>
      <c r="AP3" s="119"/>
    </row>
    <row r="4" spans="1:42" s="91" customFormat="1" ht="12.75" customHeight="1">
      <c r="A4" s="14">
        <v>2</v>
      </c>
      <c r="B4" s="22">
        <v>1258616</v>
      </c>
      <c r="C4" s="22">
        <v>1414251</v>
      </c>
      <c r="D4" s="24">
        <v>1193791</v>
      </c>
      <c r="E4" s="23" t="e">
        <f>D4/#REF!</f>
        <v>#REF!</v>
      </c>
      <c r="F4" s="24">
        <v>1318859</v>
      </c>
      <c r="G4" s="23">
        <f aca="true" t="shared" si="3" ref="G4:G14">F4/D4</f>
        <v>1.1047654070101047</v>
      </c>
      <c r="H4" s="94">
        <f>F4/C4</f>
        <v>0.9325494555068372</v>
      </c>
      <c r="J4" s="14">
        <v>2</v>
      </c>
      <c r="K4" s="22">
        <v>167668</v>
      </c>
      <c r="L4" s="22">
        <v>196085</v>
      </c>
      <c r="M4" s="46">
        <v>168830</v>
      </c>
      <c r="N4" s="23" t="e">
        <f>M4/#REF!</f>
        <v>#REF!</v>
      </c>
      <c r="O4" s="24">
        <v>172960</v>
      </c>
      <c r="P4" s="23">
        <f t="shared" si="0"/>
        <v>1.024462477047918</v>
      </c>
      <c r="Q4" s="95">
        <f>O4/L4</f>
        <v>0.8820664507738991</v>
      </c>
      <c r="S4" s="14">
        <v>2</v>
      </c>
      <c r="T4" s="112">
        <v>119100</v>
      </c>
      <c r="U4" s="22">
        <v>157100</v>
      </c>
      <c r="V4" s="46">
        <v>190200</v>
      </c>
      <c r="W4" s="23" t="e">
        <f>V4/#REF!</f>
        <v>#REF!</v>
      </c>
      <c r="X4" s="24">
        <v>262600</v>
      </c>
      <c r="Y4" s="23">
        <f t="shared" si="1"/>
        <v>1.3806519453207151</v>
      </c>
      <c r="Z4" s="95">
        <f>X4/U4</f>
        <v>1.671546785486951</v>
      </c>
      <c r="AB4" s="14">
        <v>2</v>
      </c>
      <c r="AC4" s="22">
        <v>73924</v>
      </c>
      <c r="AD4" s="22">
        <v>103304</v>
      </c>
      <c r="AE4" s="47">
        <v>93815</v>
      </c>
      <c r="AF4" s="48" t="e">
        <f>AE4/#REF!</f>
        <v>#REF!</v>
      </c>
      <c r="AG4" s="24">
        <v>99453</v>
      </c>
      <c r="AH4" s="23">
        <f t="shared" si="2"/>
        <v>1.06009699941374</v>
      </c>
      <c r="AI4" s="95">
        <f>AG4/AD4</f>
        <v>0.9627216758305583</v>
      </c>
      <c r="AP4" s="119"/>
    </row>
    <row r="5" spans="1:35" s="91" customFormat="1" ht="12.75" customHeight="1">
      <c r="A5" s="14">
        <v>3</v>
      </c>
      <c r="B5" s="22">
        <v>1471483</v>
      </c>
      <c r="C5" s="22">
        <v>1573517</v>
      </c>
      <c r="D5" s="24">
        <v>1434275</v>
      </c>
      <c r="E5" s="23" t="e">
        <f>D5/#REF!</f>
        <v>#REF!</v>
      </c>
      <c r="F5" s="24">
        <v>1256784</v>
      </c>
      <c r="G5" s="23">
        <f t="shared" si="3"/>
        <v>0.8762503703961932</v>
      </c>
      <c r="H5" s="94">
        <f>F5/C5</f>
        <v>0.7987101505735241</v>
      </c>
      <c r="J5" s="14">
        <v>3</v>
      </c>
      <c r="K5" s="22">
        <v>201941</v>
      </c>
      <c r="L5" s="22">
        <v>221620</v>
      </c>
      <c r="M5" s="46">
        <v>214234</v>
      </c>
      <c r="N5" s="23" t="e">
        <f>M5/#REF!</f>
        <v>#REF!</v>
      </c>
      <c r="O5" s="24">
        <v>180506</v>
      </c>
      <c r="P5" s="23">
        <f t="shared" si="0"/>
        <v>0.8425646722742421</v>
      </c>
      <c r="Q5" s="95">
        <f>O5/L5</f>
        <v>0.8144842523237975</v>
      </c>
      <c r="S5" s="14">
        <v>3</v>
      </c>
      <c r="T5" s="112">
        <v>168200</v>
      </c>
      <c r="U5" s="22">
        <v>188100</v>
      </c>
      <c r="V5" s="46">
        <v>239200</v>
      </c>
      <c r="W5" s="23" t="e">
        <f>V5/#REF!</f>
        <v>#REF!</v>
      </c>
      <c r="X5" s="24">
        <v>269000</v>
      </c>
      <c r="Y5" s="23">
        <f t="shared" si="1"/>
        <v>1.124581939799331</v>
      </c>
      <c r="Z5" s="95">
        <f>X5/U5</f>
        <v>1.4300903774587985</v>
      </c>
      <c r="AB5" s="14">
        <v>3</v>
      </c>
      <c r="AC5" s="22">
        <v>106781</v>
      </c>
      <c r="AD5" s="22">
        <v>127764</v>
      </c>
      <c r="AE5" s="47">
        <v>129040</v>
      </c>
      <c r="AF5" s="48" t="e">
        <f>AE5/#REF!</f>
        <v>#REF!</v>
      </c>
      <c r="AG5" s="24">
        <v>102959</v>
      </c>
      <c r="AH5" s="23">
        <f t="shared" si="2"/>
        <v>0.7978843769373838</v>
      </c>
      <c r="AI5" s="95">
        <f>AG5/AD5</f>
        <v>0.805852978929902</v>
      </c>
    </row>
    <row r="6" spans="1:35" s="91" customFormat="1" ht="12.75" customHeight="1">
      <c r="A6" s="15">
        <v>4</v>
      </c>
      <c r="B6" s="27">
        <v>1184801</v>
      </c>
      <c r="C6" s="27">
        <v>1305417</v>
      </c>
      <c r="D6" s="29">
        <v>1240563</v>
      </c>
      <c r="E6" s="28" t="e">
        <f>D6/#REF!</f>
        <v>#REF!</v>
      </c>
      <c r="F6" s="29">
        <v>719127</v>
      </c>
      <c r="G6" s="28">
        <f t="shared" si="3"/>
        <v>0.5796779365497762</v>
      </c>
      <c r="H6" s="94">
        <f>F6/C6</f>
        <v>0.5508791443653637</v>
      </c>
      <c r="J6" s="14">
        <v>4</v>
      </c>
      <c r="K6" s="22">
        <v>145922</v>
      </c>
      <c r="L6" s="22">
        <v>180118</v>
      </c>
      <c r="M6" s="46">
        <v>184718</v>
      </c>
      <c r="N6" s="23" t="e">
        <f>M6/#REF!</f>
        <v>#REF!</v>
      </c>
      <c r="O6" s="29">
        <v>120315</v>
      </c>
      <c r="P6" s="28">
        <f t="shared" si="0"/>
        <v>0.6513442111759546</v>
      </c>
      <c r="Q6" s="95">
        <f>O6/L6</f>
        <v>0.6679787694733452</v>
      </c>
      <c r="S6" s="14">
        <v>4</v>
      </c>
      <c r="T6" s="112">
        <v>131400</v>
      </c>
      <c r="U6" s="22">
        <v>158700</v>
      </c>
      <c r="V6" s="46">
        <v>216400</v>
      </c>
      <c r="W6" s="23" t="e">
        <f>V6/#REF!</f>
        <v>#REF!</v>
      </c>
      <c r="X6" s="29">
        <v>97800</v>
      </c>
      <c r="Y6" s="28">
        <f t="shared" si="1"/>
        <v>0.4519408502772643</v>
      </c>
      <c r="Z6" s="95">
        <f>X6/U6</f>
        <v>0.6162570888468809</v>
      </c>
      <c r="AB6" s="14">
        <v>4</v>
      </c>
      <c r="AC6" s="22">
        <v>76915</v>
      </c>
      <c r="AD6" s="22">
        <v>94447</v>
      </c>
      <c r="AE6" s="47">
        <v>107378</v>
      </c>
      <c r="AF6" s="48" t="e">
        <f>AE6/#REF!</f>
        <v>#REF!</v>
      </c>
      <c r="AG6" s="29">
        <v>15546</v>
      </c>
      <c r="AH6" s="28">
        <f t="shared" si="2"/>
        <v>0.1447782599787666</v>
      </c>
      <c r="AI6" s="95">
        <f>AG6/AD6</f>
        <v>0.16460025199318137</v>
      </c>
    </row>
    <row r="7" spans="1:35" s="91" customFormat="1" ht="12.75" customHeight="1">
      <c r="A7" s="14">
        <v>5</v>
      </c>
      <c r="B7" s="22">
        <v>1235395</v>
      </c>
      <c r="C7" s="22">
        <v>1369655</v>
      </c>
      <c r="D7" s="24">
        <v>1279403</v>
      </c>
      <c r="E7" s="23" t="e">
        <f>D7/#REF!</f>
        <v>#REF!</v>
      </c>
      <c r="F7" s="24">
        <v>567832</v>
      </c>
      <c r="G7" s="23">
        <f t="shared" si="3"/>
        <v>0.4438257531051592</v>
      </c>
      <c r="H7" s="94">
        <f>F7/C7</f>
        <v>0.414580314020684</v>
      </c>
      <c r="J7" s="14">
        <v>5</v>
      </c>
      <c r="K7" s="22">
        <v>177651</v>
      </c>
      <c r="L7" s="22">
        <v>204943</v>
      </c>
      <c r="M7" s="46">
        <v>177484</v>
      </c>
      <c r="N7" s="23" t="e">
        <f>M7/#REF!</f>
        <v>#REF!</v>
      </c>
      <c r="O7" s="24">
        <v>87036</v>
      </c>
      <c r="P7" s="23">
        <f t="shared" si="0"/>
        <v>0.4903878659484799</v>
      </c>
      <c r="Q7" s="95">
        <f>O7/L7</f>
        <v>0.42468393650917574</v>
      </c>
      <c r="S7" s="14">
        <v>5</v>
      </c>
      <c r="T7" s="112">
        <v>154600</v>
      </c>
      <c r="U7" s="22">
        <v>190300</v>
      </c>
      <c r="V7" s="46">
        <v>249100</v>
      </c>
      <c r="W7" s="23" t="e">
        <f>V7/#REF!</f>
        <v>#REF!</v>
      </c>
      <c r="X7" s="24">
        <v>54400</v>
      </c>
      <c r="Y7" s="23">
        <f t="shared" si="1"/>
        <v>0.2183861902850261</v>
      </c>
      <c r="Z7" s="95">
        <f>X7/U7</f>
        <v>0.2858644245927483</v>
      </c>
      <c r="AB7" s="14">
        <v>5</v>
      </c>
      <c r="AC7" s="22">
        <v>88561</v>
      </c>
      <c r="AD7" s="22">
        <v>107565</v>
      </c>
      <c r="AE7" s="47">
        <v>114744</v>
      </c>
      <c r="AF7" s="48" t="e">
        <f>AE7/#REF!</f>
        <v>#REF!</v>
      </c>
      <c r="AG7" s="24">
        <v>10918</v>
      </c>
      <c r="AH7" s="23">
        <f t="shared" si="2"/>
        <v>0.09515094471170606</v>
      </c>
      <c r="AI7" s="95">
        <f>AG7/AD7</f>
        <v>0.10150141774740855</v>
      </c>
    </row>
    <row r="8" spans="1:35" s="91" customFormat="1" ht="12.75" customHeight="1" thickBot="1">
      <c r="A8" s="16">
        <v>6</v>
      </c>
      <c r="B8" s="30">
        <v>1280099</v>
      </c>
      <c r="C8" s="30">
        <v>1421924</v>
      </c>
      <c r="D8" s="32">
        <v>1244200</v>
      </c>
      <c r="E8" s="31" t="e">
        <f>D8/#REF!</f>
        <v>#REF!</v>
      </c>
      <c r="F8" s="32">
        <v>662259</v>
      </c>
      <c r="G8" s="31">
        <f t="shared" si="3"/>
        <v>0.5322769651181483</v>
      </c>
      <c r="H8" s="99">
        <f>F8/C8</f>
        <v>0.46574852101800096</v>
      </c>
      <c r="J8" s="16">
        <v>6</v>
      </c>
      <c r="K8" s="30">
        <v>184010</v>
      </c>
      <c r="L8" s="30">
        <v>210036</v>
      </c>
      <c r="M8" s="49">
        <v>124826</v>
      </c>
      <c r="N8" s="31" t="e">
        <f>M8/#REF!</f>
        <v>#REF!</v>
      </c>
      <c r="O8" s="32">
        <v>83235</v>
      </c>
      <c r="P8" s="31">
        <f t="shared" si="0"/>
        <v>0.6668081970102383</v>
      </c>
      <c r="Q8" s="106">
        <f>O8/L8</f>
        <v>0.39628920756441754</v>
      </c>
      <c r="S8" s="16">
        <v>6</v>
      </c>
      <c r="T8" s="113">
        <v>139600</v>
      </c>
      <c r="U8" s="30">
        <v>173700</v>
      </c>
      <c r="V8" s="49">
        <v>229900</v>
      </c>
      <c r="W8" s="31" t="e">
        <f>V8/#REF!</f>
        <v>#REF!</v>
      </c>
      <c r="X8" s="32">
        <v>75400</v>
      </c>
      <c r="Y8" s="31">
        <f t="shared" si="1"/>
        <v>0.3279686820356677</v>
      </c>
      <c r="Z8" s="106">
        <f>X8/U8</f>
        <v>0.4340817501439263</v>
      </c>
      <c r="AB8" s="16">
        <v>6</v>
      </c>
      <c r="AC8" s="30">
        <v>87185</v>
      </c>
      <c r="AD8" s="30">
        <v>110292</v>
      </c>
      <c r="AE8" s="50">
        <v>108850</v>
      </c>
      <c r="AF8" s="51" t="e">
        <f>AE8/#REF!</f>
        <v>#REF!</v>
      </c>
      <c r="AG8" s="32">
        <v>21088</v>
      </c>
      <c r="AH8" s="31">
        <f t="shared" si="2"/>
        <v>0.19373449701423978</v>
      </c>
      <c r="AI8" s="106">
        <f>AG8/AD8</f>
        <v>0.1912015377361912</v>
      </c>
    </row>
    <row r="9" spans="1:35" s="91" customFormat="1" ht="12.75" customHeight="1">
      <c r="A9" s="15">
        <v>7</v>
      </c>
      <c r="B9" s="27">
        <v>1473633</v>
      </c>
      <c r="C9" s="27">
        <v>1583129</v>
      </c>
      <c r="D9" s="29">
        <v>1420406</v>
      </c>
      <c r="E9" s="28" t="e">
        <f>D9/#REF!</f>
        <v>#REF!</v>
      </c>
      <c r="F9" s="29">
        <v>973241</v>
      </c>
      <c r="G9" s="28">
        <f t="shared" si="3"/>
        <v>0.6851850808853244</v>
      </c>
      <c r="H9" s="94">
        <f>F9/C9</f>
        <v>0.6147578624357206</v>
      </c>
      <c r="J9" s="15">
        <v>7</v>
      </c>
      <c r="K9" s="27">
        <v>187715</v>
      </c>
      <c r="L9" s="27">
        <v>217465</v>
      </c>
      <c r="M9" s="52">
        <v>212753</v>
      </c>
      <c r="N9" s="28" t="e">
        <f>M9/#REF!</f>
        <v>#REF!</v>
      </c>
      <c r="O9" s="29">
        <v>123887</v>
      </c>
      <c r="P9" s="28">
        <f t="shared" si="0"/>
        <v>0.5823043623356663</v>
      </c>
      <c r="Q9" s="107">
        <f>O9/L9</f>
        <v>0.5696870760812085</v>
      </c>
      <c r="S9" s="15">
        <v>7</v>
      </c>
      <c r="T9" s="114">
        <v>161300</v>
      </c>
      <c r="U9" s="27">
        <v>182700</v>
      </c>
      <c r="V9" s="52">
        <v>238600</v>
      </c>
      <c r="W9" s="28" t="e">
        <f>V9/#REF!</f>
        <v>#REF!</v>
      </c>
      <c r="X9" s="29">
        <v>150100</v>
      </c>
      <c r="Y9" s="28">
        <f t="shared" si="1"/>
        <v>0.6290863369656329</v>
      </c>
      <c r="Z9" s="98">
        <f>X9/U9</f>
        <v>0.8215654077723044</v>
      </c>
      <c r="AB9" s="15">
        <v>7</v>
      </c>
      <c r="AC9" s="27">
        <v>92960</v>
      </c>
      <c r="AD9" s="27">
        <v>109146</v>
      </c>
      <c r="AE9" s="53">
        <v>110209</v>
      </c>
      <c r="AF9" s="54" t="e">
        <f>AE9/#REF!</f>
        <v>#REF!</v>
      </c>
      <c r="AG9" s="29">
        <v>59442</v>
      </c>
      <c r="AH9" s="28">
        <f t="shared" si="2"/>
        <v>0.5393570398061864</v>
      </c>
      <c r="AI9" s="98">
        <f>AG9/AD9</f>
        <v>0.5446099719641581</v>
      </c>
    </row>
    <row r="10" spans="1:35" s="91" customFormat="1" ht="12.75" customHeight="1">
      <c r="A10" s="14">
        <v>8</v>
      </c>
      <c r="B10" s="22">
        <v>1686134</v>
      </c>
      <c r="C10" s="22">
        <v>1759090</v>
      </c>
      <c r="D10" s="24">
        <v>1668593</v>
      </c>
      <c r="E10" s="23" t="e">
        <f>D10/#REF!</f>
        <v>#REF!</v>
      </c>
      <c r="F10" s="24">
        <v>1295385</v>
      </c>
      <c r="G10" s="23">
        <f t="shared" si="3"/>
        <v>0.7763337134939436</v>
      </c>
      <c r="H10" s="94">
        <f>F10/C10</f>
        <v>0.7363949542092787</v>
      </c>
      <c r="J10" s="14">
        <v>8</v>
      </c>
      <c r="K10" s="22">
        <v>198231</v>
      </c>
      <c r="L10" s="22">
        <v>206983</v>
      </c>
      <c r="M10" s="46">
        <v>221491</v>
      </c>
      <c r="N10" s="23" t="e">
        <f>M10/#REF!</f>
        <v>#REF!</v>
      </c>
      <c r="O10" s="24">
        <v>168606</v>
      </c>
      <c r="P10" s="23">
        <f aca="true" t="shared" si="4" ref="P10:P16">O10/M10</f>
        <v>0.7612318333476303</v>
      </c>
      <c r="Q10" s="107">
        <f>O10/L10</f>
        <v>0.8145886377142084</v>
      </c>
      <c r="S10" s="14">
        <v>8</v>
      </c>
      <c r="T10" s="112">
        <v>172900</v>
      </c>
      <c r="U10" s="22">
        <v>203900</v>
      </c>
      <c r="V10" s="46">
        <v>263600</v>
      </c>
      <c r="W10" s="23" t="e">
        <f>V10/#REF!</f>
        <v>#REF!</v>
      </c>
      <c r="X10" s="24">
        <v>191100</v>
      </c>
      <c r="Y10" s="23">
        <f>X10/V10</f>
        <v>0.7249620637329287</v>
      </c>
      <c r="Z10" s="96">
        <f>X10/U10</f>
        <v>0.9372241294752329</v>
      </c>
      <c r="AB10" s="14">
        <v>8</v>
      </c>
      <c r="AC10" s="22">
        <v>111771</v>
      </c>
      <c r="AD10" s="22">
        <v>123238</v>
      </c>
      <c r="AE10" s="47">
        <v>121978</v>
      </c>
      <c r="AF10" s="48" t="e">
        <f>AE10/#REF!</f>
        <v>#REF!</v>
      </c>
      <c r="AG10" s="24">
        <v>77871</v>
      </c>
      <c r="AH10" s="23">
        <f t="shared" si="2"/>
        <v>0.6384020069192805</v>
      </c>
      <c r="AI10" s="98">
        <f>AG10/AD10</f>
        <v>0.6318749087132216</v>
      </c>
    </row>
    <row r="11" spans="1:35" s="91" customFormat="1" ht="12.75" customHeight="1">
      <c r="A11" s="14">
        <v>9</v>
      </c>
      <c r="B11" s="22">
        <v>1572340</v>
      </c>
      <c r="C11" s="22">
        <v>1677031</v>
      </c>
      <c r="D11" s="24">
        <v>1643681</v>
      </c>
      <c r="E11" s="23" t="e">
        <f>D11/#REF!</f>
        <v>#REF!</v>
      </c>
      <c r="F11" s="24">
        <v>1358511</v>
      </c>
      <c r="G11" s="23">
        <f t="shared" si="3"/>
        <v>0.8265052647076896</v>
      </c>
      <c r="H11" s="94">
        <f>F11/C11</f>
        <v>0.8100691042681978</v>
      </c>
      <c r="J11" s="14">
        <v>9</v>
      </c>
      <c r="K11" s="22">
        <v>190313</v>
      </c>
      <c r="L11" s="22">
        <v>236045</v>
      </c>
      <c r="M11" s="46">
        <v>231162</v>
      </c>
      <c r="N11" s="23" t="e">
        <f>M11/#REF!</f>
        <v>#REF!</v>
      </c>
      <c r="O11" s="24">
        <v>174510</v>
      </c>
      <c r="P11" s="23">
        <f t="shared" si="4"/>
        <v>0.7549251174500999</v>
      </c>
      <c r="Q11" s="107">
        <f>O11/L11</f>
        <v>0.7393081827617616</v>
      </c>
      <c r="S11" s="14">
        <v>9</v>
      </c>
      <c r="T11" s="112">
        <v>168200</v>
      </c>
      <c r="U11" s="22">
        <v>196300</v>
      </c>
      <c r="V11" s="46">
        <v>334400</v>
      </c>
      <c r="W11" s="23" t="e">
        <f>V11/#REF!</f>
        <v>#REF!</v>
      </c>
      <c r="X11" s="24">
        <v>212600</v>
      </c>
      <c r="Y11" s="23">
        <v>0.778</v>
      </c>
      <c r="Z11" s="96">
        <f>X11/U11</f>
        <v>1.0830361691288843</v>
      </c>
      <c r="AB11" s="14">
        <v>9</v>
      </c>
      <c r="AC11" s="22">
        <v>116136</v>
      </c>
      <c r="AD11" s="22">
        <v>132664</v>
      </c>
      <c r="AE11" s="47">
        <v>130013</v>
      </c>
      <c r="AF11" s="48" t="e">
        <f>AE11/#REF!</f>
        <v>#REF!</v>
      </c>
      <c r="AG11" s="24">
        <v>94964</v>
      </c>
      <c r="AH11" s="23">
        <f t="shared" si="2"/>
        <v>0.7304192657657311</v>
      </c>
      <c r="AI11" s="98">
        <f>AG11/AD11</f>
        <v>0.7158234336368571</v>
      </c>
    </row>
    <row r="12" spans="1:35" s="102" customFormat="1" ht="12.75" customHeight="1">
      <c r="A12" s="14">
        <v>10</v>
      </c>
      <c r="B12" s="22">
        <v>1384130</v>
      </c>
      <c r="C12" s="22">
        <v>1522313</v>
      </c>
      <c r="D12" s="24">
        <v>1483874</v>
      </c>
      <c r="E12" s="23" t="e">
        <f>D12/#REF!</f>
        <v>#REF!</v>
      </c>
      <c r="F12" s="24">
        <v>1295142</v>
      </c>
      <c r="G12" s="23">
        <f t="shared" si="3"/>
        <v>0.8728113033855974</v>
      </c>
      <c r="H12" s="94">
        <f>F12/C12</f>
        <v>0.8507724758311859</v>
      </c>
      <c r="I12" s="91"/>
      <c r="J12" s="14">
        <v>10</v>
      </c>
      <c r="K12" s="22">
        <v>210659</v>
      </c>
      <c r="L12" s="22">
        <v>226371</v>
      </c>
      <c r="M12" s="46">
        <v>236235</v>
      </c>
      <c r="N12" s="23" t="e">
        <f>M12/#REF!</f>
        <v>#REF!</v>
      </c>
      <c r="O12" s="24">
        <v>179217</v>
      </c>
      <c r="P12" s="23">
        <f t="shared" si="4"/>
        <v>0.758638643723411</v>
      </c>
      <c r="Q12" s="96">
        <f>O12/L12</f>
        <v>0.7916959327829095</v>
      </c>
      <c r="S12" s="14">
        <v>10</v>
      </c>
      <c r="T12" s="112">
        <v>185600</v>
      </c>
      <c r="U12" s="22">
        <v>215700</v>
      </c>
      <c r="V12" s="46">
        <v>288500</v>
      </c>
      <c r="W12" s="23" t="e">
        <f>V12/#REF!</f>
        <v>#REF!</v>
      </c>
      <c r="X12" s="24">
        <v>246800</v>
      </c>
      <c r="Y12" s="23">
        <f>X12/V12</f>
        <v>0.8554592720970537</v>
      </c>
      <c r="Z12" s="96">
        <f>X12/U12</f>
        <v>1.1441817338896616</v>
      </c>
      <c r="AB12" s="14">
        <v>10</v>
      </c>
      <c r="AC12" s="22">
        <v>103670</v>
      </c>
      <c r="AD12" s="22">
        <v>113226</v>
      </c>
      <c r="AE12" s="47">
        <v>109610</v>
      </c>
      <c r="AF12" s="48" t="e">
        <f>AE12/#REF!</f>
        <v>#REF!</v>
      </c>
      <c r="AG12" s="24">
        <v>81911</v>
      </c>
      <c r="AH12" s="23">
        <f t="shared" si="2"/>
        <v>0.7472949548398868</v>
      </c>
      <c r="AI12" s="96">
        <f>AG12/AD12</f>
        <v>0.7234292476992917</v>
      </c>
    </row>
    <row r="13" spans="1:35" s="91" customFormat="1" ht="12.75" customHeight="1">
      <c r="A13" s="14">
        <v>11</v>
      </c>
      <c r="B13" s="22">
        <v>1358036</v>
      </c>
      <c r="C13" s="22">
        <v>1531695</v>
      </c>
      <c r="D13" s="24">
        <v>1396561</v>
      </c>
      <c r="E13" s="23" t="e">
        <f>D13/#REF!</f>
        <v>#REF!</v>
      </c>
      <c r="F13" s="24">
        <v>1275000</v>
      </c>
      <c r="G13" s="23">
        <f t="shared" si="3"/>
        <v>0.9129568991257812</v>
      </c>
      <c r="H13" s="94">
        <f>F13/C13</f>
        <v>0.8324111523508271</v>
      </c>
      <c r="J13" s="14">
        <v>11</v>
      </c>
      <c r="K13" s="22">
        <v>197834</v>
      </c>
      <c r="L13" s="22">
        <v>225868</v>
      </c>
      <c r="M13" s="46">
        <v>209833</v>
      </c>
      <c r="N13" s="23" t="e">
        <f>M13/#REF!</f>
        <v>#REF!</v>
      </c>
      <c r="O13" s="24">
        <v>175999</v>
      </c>
      <c r="P13" s="23">
        <f t="shared" si="4"/>
        <v>0.8387574880976777</v>
      </c>
      <c r="Q13" s="96">
        <f>O13/L13</f>
        <v>0.7792117519967414</v>
      </c>
      <c r="S13" s="14">
        <v>11</v>
      </c>
      <c r="T13" s="112">
        <v>191200</v>
      </c>
      <c r="U13" s="22">
        <v>226000</v>
      </c>
      <c r="V13" s="46">
        <v>298300</v>
      </c>
      <c r="W13" s="23" t="e">
        <f>V13/#REF!</f>
        <v>#REF!</v>
      </c>
      <c r="X13" s="24">
        <v>233200</v>
      </c>
      <c r="Y13" s="23">
        <v>0.782</v>
      </c>
      <c r="Z13" s="96">
        <f>X13/U13</f>
        <v>1.031858407079646</v>
      </c>
      <c r="AB13" s="14">
        <v>11</v>
      </c>
      <c r="AC13" s="22">
        <v>111851</v>
      </c>
      <c r="AD13" s="22">
        <v>128638</v>
      </c>
      <c r="AE13" s="47">
        <v>131023</v>
      </c>
      <c r="AF13" s="48" t="e">
        <f>AE13/#REF!</f>
        <v>#REF!</v>
      </c>
      <c r="AG13" s="24">
        <v>86170</v>
      </c>
      <c r="AH13" s="23">
        <f t="shared" si="2"/>
        <v>0.6576707906245468</v>
      </c>
      <c r="AI13" s="96">
        <f>AG13/AD13</f>
        <v>0.6698642702778339</v>
      </c>
    </row>
    <row r="14" spans="1:35" s="91" customFormat="1" ht="12.75" customHeight="1" thickBot="1">
      <c r="A14" s="16">
        <v>12</v>
      </c>
      <c r="B14" s="30">
        <v>1207599</v>
      </c>
      <c r="C14" s="30">
        <v>1431969</v>
      </c>
      <c r="D14" s="36">
        <v>1392127</v>
      </c>
      <c r="E14" s="37" t="e">
        <f>D14/#REF!</f>
        <v>#REF!</v>
      </c>
      <c r="F14" s="36">
        <v>1313000</v>
      </c>
      <c r="G14" s="37">
        <f t="shared" si="3"/>
        <v>0.9431610765397123</v>
      </c>
      <c r="H14" s="103">
        <f>F14/C14</f>
        <v>0.9169192908505701</v>
      </c>
      <c r="J14" s="42">
        <v>12</v>
      </c>
      <c r="K14" s="43">
        <v>169506</v>
      </c>
      <c r="L14" s="43">
        <v>191414</v>
      </c>
      <c r="M14" s="55">
        <v>183879</v>
      </c>
      <c r="N14" s="37" t="e">
        <f>M14/#REF!</f>
        <v>#REF!</v>
      </c>
      <c r="O14" s="36">
        <v>180354</v>
      </c>
      <c r="P14" s="37">
        <f t="shared" si="4"/>
        <v>0.9808297848041375</v>
      </c>
      <c r="Q14" s="109">
        <f>O14/L14</f>
        <v>0.9422194823785094</v>
      </c>
      <c r="S14" s="42">
        <v>12</v>
      </c>
      <c r="T14" s="116">
        <v>147100</v>
      </c>
      <c r="U14" s="43">
        <v>172900</v>
      </c>
      <c r="V14" s="55">
        <v>255100</v>
      </c>
      <c r="W14" s="37" t="e">
        <f>V14/#REF!</f>
        <v>#REF!</v>
      </c>
      <c r="X14" s="36">
        <v>233600</v>
      </c>
      <c r="Y14" s="37">
        <f>X14/V14</f>
        <v>0.915719325754606</v>
      </c>
      <c r="Z14" s="107">
        <f>X14/U14</f>
        <v>1.35106998264893</v>
      </c>
      <c r="AB14" s="42">
        <v>12</v>
      </c>
      <c r="AC14" s="43">
        <v>112083</v>
      </c>
      <c r="AD14" s="43">
        <v>128014</v>
      </c>
      <c r="AE14" s="56">
        <v>128367</v>
      </c>
      <c r="AF14" s="57" t="e">
        <f>AE14/#REF!</f>
        <v>#REF!</v>
      </c>
      <c r="AG14" s="36">
        <v>93819</v>
      </c>
      <c r="AH14" s="37">
        <f t="shared" si="2"/>
        <v>0.7308654093341747</v>
      </c>
      <c r="AI14" s="107">
        <f>AG14/AD14</f>
        <v>0.7328807786648336</v>
      </c>
    </row>
    <row r="15" spans="1:35" s="91" customFormat="1" ht="12.75" customHeight="1" thickBot="1">
      <c r="A15" s="17" t="s">
        <v>55</v>
      </c>
      <c r="B15" s="39">
        <f>SUM(B3:B12)</f>
        <v>13791937</v>
      </c>
      <c r="C15" s="39">
        <f>SUM(C3:C14)</f>
        <v>17818590</v>
      </c>
      <c r="D15" s="41">
        <f>SUM(D3:D14)</f>
        <v>16522804</v>
      </c>
      <c r="E15" s="40" t="e">
        <f>D15/#REF!</f>
        <v>#REF!</v>
      </c>
      <c r="F15" s="41">
        <f>SUM(F3:F14)</f>
        <v>13297234</v>
      </c>
      <c r="G15" s="40">
        <f>F15/D15</f>
        <v>0.8047807139756666</v>
      </c>
      <c r="H15" s="82">
        <f>F15/C15</f>
        <v>0.7462562413748787</v>
      </c>
      <c r="J15" s="17" t="s">
        <v>55</v>
      </c>
      <c r="K15" s="39">
        <f>SUM(K3:K12)</f>
        <v>1816781</v>
      </c>
      <c r="L15" s="39">
        <f>SUM(L3:L13)</f>
        <v>2280640</v>
      </c>
      <c r="M15" s="58">
        <f>SUM(M3:M14)</f>
        <v>2320820</v>
      </c>
      <c r="N15" s="40" t="e">
        <f>M15/#REF!</f>
        <v>#REF!</v>
      </c>
      <c r="O15" s="41">
        <f>SUM(O3:O14)</f>
        <v>1802171</v>
      </c>
      <c r="P15" s="40">
        <f t="shared" si="4"/>
        <v>0.7765233839763532</v>
      </c>
      <c r="Q15" s="106">
        <f>O15/L15</f>
        <v>0.7902040655254665</v>
      </c>
      <c r="S15" s="17" t="s">
        <v>55</v>
      </c>
      <c r="T15" s="39">
        <f>SUM(T3:T12)</f>
        <v>1516900</v>
      </c>
      <c r="U15" s="39">
        <f>SUM(U3:U14)</f>
        <v>2201600</v>
      </c>
      <c r="V15" s="44">
        <f>SUM(V3:V14)</f>
        <v>2986800</v>
      </c>
      <c r="W15" s="45" t="e">
        <f>V15/#REF!</f>
        <v>#REF!</v>
      </c>
      <c r="X15" s="41">
        <f>SUM(X3:X14)</f>
        <v>2251200</v>
      </c>
      <c r="Y15" s="40">
        <f>X15/V15</f>
        <v>0.7537163519485737</v>
      </c>
      <c r="Z15" s="85">
        <f>X15/U15</f>
        <v>1.0225290697674418</v>
      </c>
      <c r="AB15" s="17" t="s">
        <v>58</v>
      </c>
      <c r="AC15" s="120">
        <f>SUM(AC3:AC12)</f>
        <v>950137</v>
      </c>
      <c r="AD15" s="39">
        <f>SUM(AD3:AD14)</f>
        <v>1382417</v>
      </c>
      <c r="AE15" s="59">
        <f>SUM(AE3:AE14)</f>
        <v>1395020</v>
      </c>
      <c r="AF15" s="121" t="e">
        <f>AE15/#REF!</f>
        <v>#REF!</v>
      </c>
      <c r="AG15" s="41">
        <f>SUM(AG3:AG14)</f>
        <v>867160</v>
      </c>
      <c r="AH15" s="40">
        <f>AG15/AE15</f>
        <v>0.6216111596966352</v>
      </c>
      <c r="AI15" s="85">
        <f>AG15/AD15</f>
        <v>0.6272781657054275</v>
      </c>
    </row>
    <row r="16" spans="1:35" s="91" customFormat="1" ht="12.75" customHeight="1">
      <c r="A16" s="15" t="s">
        <v>19</v>
      </c>
      <c r="B16" s="27">
        <f>SUM(B3:B14)</f>
        <v>16357572</v>
      </c>
      <c r="C16" s="27">
        <f>SUM(C3:C7,C8:C14)</f>
        <v>17818590</v>
      </c>
      <c r="D16" s="29">
        <f>SUM(D3:D14)</f>
        <v>16522804</v>
      </c>
      <c r="E16" s="28" t="e">
        <f>D16/#REF!</f>
        <v>#REF!</v>
      </c>
      <c r="F16" s="29">
        <f>SUM(F3:F14)</f>
        <v>13297234</v>
      </c>
      <c r="G16" s="28">
        <f>F16/D16</f>
        <v>0.8047807139756666</v>
      </c>
      <c r="H16" s="97">
        <f>F16/C16</f>
        <v>0.7462562413748787</v>
      </c>
      <c r="J16" s="15" t="s">
        <v>19</v>
      </c>
      <c r="K16" s="27">
        <f>SUM(K3:K14)</f>
        <v>2184121</v>
      </c>
      <c r="L16" s="27">
        <f>SUM(L3:L7,L8:L14)</f>
        <v>2472054</v>
      </c>
      <c r="M16" s="52">
        <f>SUM(M3:M14)</f>
        <v>2320820</v>
      </c>
      <c r="N16" s="28" t="e">
        <f>M16/#REF!</f>
        <v>#REF!</v>
      </c>
      <c r="O16" s="29">
        <f>SUM(O3:O14)</f>
        <v>1802171</v>
      </c>
      <c r="P16" s="28">
        <f t="shared" si="4"/>
        <v>0.7765233839763532</v>
      </c>
      <c r="Q16" s="98">
        <f>O16/L16</f>
        <v>0.7290176509089202</v>
      </c>
      <c r="S16" s="15" t="s">
        <v>19</v>
      </c>
      <c r="T16" s="27">
        <f>SUM(T3:T14)</f>
        <v>1855200</v>
      </c>
      <c r="U16" s="27">
        <f>SUM(U3:U7,U8:U14)</f>
        <v>2201600</v>
      </c>
      <c r="V16" s="52">
        <f>SUM(V3:V14)</f>
        <v>2986800</v>
      </c>
      <c r="W16" s="28" t="e">
        <f>V16/#REF!</f>
        <v>#REF!</v>
      </c>
      <c r="X16" s="29">
        <f>SUM(X3:X14)</f>
        <v>2251200</v>
      </c>
      <c r="Y16" s="28">
        <f>X16/V16</f>
        <v>0.7537163519485737</v>
      </c>
      <c r="Z16" s="98">
        <f>X16/U16</f>
        <v>1.0225290697674418</v>
      </c>
      <c r="AB16" s="15" t="s">
        <v>19</v>
      </c>
      <c r="AC16" s="27">
        <f>SUM(AC3:AC14)</f>
        <v>1174071</v>
      </c>
      <c r="AD16" s="27">
        <f>SUM(AD3:AD7,AD8:AD14)</f>
        <v>1382417</v>
      </c>
      <c r="AE16" s="53">
        <f>SUM(AE3:AE14)</f>
        <v>1395020</v>
      </c>
      <c r="AF16" s="54" t="e">
        <f>AE16/#REF!</f>
        <v>#REF!</v>
      </c>
      <c r="AG16" s="29">
        <f>SUM(AG3:AG14)</f>
        <v>867160</v>
      </c>
      <c r="AH16" s="28">
        <f>AG16/AE16</f>
        <v>0.6216111596966352</v>
      </c>
      <c r="AI16" s="98">
        <f>AG16/AD16</f>
        <v>0.6272781657054275</v>
      </c>
    </row>
    <row r="17" spans="1:34" s="132" customFormat="1" ht="12.75">
      <c r="A17" s="132" t="s">
        <v>8</v>
      </c>
      <c r="J17" s="132" t="s">
        <v>9</v>
      </c>
      <c r="M17" s="134"/>
      <c r="S17" s="128" t="s">
        <v>53</v>
      </c>
      <c r="T17" s="128"/>
      <c r="U17" s="128"/>
      <c r="V17" s="128"/>
      <c r="W17" s="128"/>
      <c r="X17" s="128"/>
      <c r="Y17" s="128"/>
      <c r="Z17" s="128"/>
      <c r="AB17" s="9" t="s">
        <v>20</v>
      </c>
      <c r="AD17" s="10"/>
      <c r="AE17" s="134"/>
      <c r="AF17" s="135"/>
      <c r="AG17" s="135"/>
      <c r="AH17" s="135"/>
    </row>
    <row r="18" spans="4:26" ht="1.5" customHeight="1">
      <c r="D18" s="4"/>
      <c r="M18" s="4"/>
      <c r="V18" s="4"/>
      <c r="W18" s="5"/>
      <c r="X18" s="5"/>
      <c r="Y18" s="5"/>
      <c r="Z18" s="5"/>
    </row>
    <row r="19" spans="1:50" s="132" customFormat="1" ht="15.75">
      <c r="A19" s="74" t="s">
        <v>12</v>
      </c>
      <c r="B19" s="75"/>
      <c r="C19" s="75"/>
      <c r="D19" s="75"/>
      <c r="E19" s="75"/>
      <c r="F19" s="75"/>
      <c r="G19" s="75"/>
      <c r="H19" s="75"/>
      <c r="J19" s="131" t="s">
        <v>37</v>
      </c>
      <c r="K19" s="131"/>
      <c r="L19" s="131"/>
      <c r="M19" s="131"/>
      <c r="N19" s="131"/>
      <c r="O19" s="131"/>
      <c r="P19" s="131"/>
      <c r="Q19" s="131"/>
      <c r="S19" s="74" t="s">
        <v>27</v>
      </c>
      <c r="T19" s="75"/>
      <c r="U19" s="75"/>
      <c r="V19" s="76"/>
      <c r="W19" s="75"/>
      <c r="X19" s="75"/>
      <c r="Y19" s="75"/>
      <c r="Z19" s="75"/>
      <c r="AB19" s="129" t="s">
        <v>40</v>
      </c>
      <c r="AC19" s="129"/>
      <c r="AD19" s="129"/>
      <c r="AE19" s="129"/>
      <c r="AF19" s="129"/>
      <c r="AG19" s="129"/>
      <c r="AH19" s="129"/>
      <c r="AI19" s="129"/>
      <c r="AP19" s="133"/>
      <c r="AQ19" s="133"/>
      <c r="AR19" s="133"/>
      <c r="AS19" s="133"/>
      <c r="AT19" s="133"/>
      <c r="AU19" s="133"/>
      <c r="AV19" s="133"/>
      <c r="AW19" s="133"/>
      <c r="AX19" s="133"/>
    </row>
    <row r="20" spans="1:50" s="91" customFormat="1" ht="13.5" customHeight="1">
      <c r="A20" s="14" t="s">
        <v>5</v>
      </c>
      <c r="B20" s="19" t="s">
        <v>6</v>
      </c>
      <c r="C20" s="14" t="s">
        <v>7</v>
      </c>
      <c r="D20" s="18" t="s">
        <v>34</v>
      </c>
      <c r="E20" s="18" t="s">
        <v>35</v>
      </c>
      <c r="F20" s="18" t="s">
        <v>39</v>
      </c>
      <c r="G20" s="18" t="s">
        <v>35</v>
      </c>
      <c r="H20" s="90" t="s">
        <v>49</v>
      </c>
      <c r="J20" s="14" t="s">
        <v>5</v>
      </c>
      <c r="K20" s="19" t="s">
        <v>6</v>
      </c>
      <c r="L20" s="14" t="s">
        <v>7</v>
      </c>
      <c r="M20" s="20" t="s">
        <v>34</v>
      </c>
      <c r="N20" s="18" t="s">
        <v>35</v>
      </c>
      <c r="O20" s="18" t="s">
        <v>39</v>
      </c>
      <c r="P20" s="18" t="s">
        <v>35</v>
      </c>
      <c r="Q20" s="88" t="s">
        <v>50</v>
      </c>
      <c r="S20" s="14" t="s">
        <v>5</v>
      </c>
      <c r="T20" s="19" t="s">
        <v>6</v>
      </c>
      <c r="U20" s="14" t="s">
        <v>7</v>
      </c>
      <c r="V20" s="20" t="s">
        <v>34</v>
      </c>
      <c r="W20" s="18" t="s">
        <v>35</v>
      </c>
      <c r="X20" s="18" t="s">
        <v>39</v>
      </c>
      <c r="Y20" s="18" t="s">
        <v>35</v>
      </c>
      <c r="Z20" s="88" t="s">
        <v>50</v>
      </c>
      <c r="AB20" s="88" t="s">
        <v>41</v>
      </c>
      <c r="AC20" s="89" t="s">
        <v>6</v>
      </c>
      <c r="AD20" s="88" t="s">
        <v>7</v>
      </c>
      <c r="AE20" s="92" t="s">
        <v>34</v>
      </c>
      <c r="AF20" s="93" t="s">
        <v>35</v>
      </c>
      <c r="AG20" s="90" t="s">
        <v>39</v>
      </c>
      <c r="AH20" s="90" t="s">
        <v>35</v>
      </c>
      <c r="AI20" s="88" t="s">
        <v>50</v>
      </c>
      <c r="AP20" s="105"/>
      <c r="AQ20" s="105"/>
      <c r="AR20" s="105"/>
      <c r="AS20" s="105"/>
      <c r="AT20" s="105"/>
      <c r="AU20" s="105"/>
      <c r="AV20" s="105"/>
      <c r="AW20" s="105"/>
      <c r="AX20" s="105"/>
    </row>
    <row r="21" spans="1:50" s="91" customFormat="1" ht="12.75" customHeight="1">
      <c r="A21" s="14">
        <v>1</v>
      </c>
      <c r="B21" s="112">
        <v>73686</v>
      </c>
      <c r="C21" s="22">
        <v>56475</v>
      </c>
      <c r="D21" s="24">
        <v>74691</v>
      </c>
      <c r="E21" s="23" t="e">
        <f>D21/#REF!</f>
        <v>#REF!</v>
      </c>
      <c r="F21" s="24">
        <v>86999</v>
      </c>
      <c r="G21" s="23">
        <f aca="true" t="shared" si="5" ref="G21:G29">F21/D21</f>
        <v>1.164785583269738</v>
      </c>
      <c r="H21" s="94">
        <f>F21/C21</f>
        <v>1.5404869411243913</v>
      </c>
      <c r="J21" s="14">
        <v>1</v>
      </c>
      <c r="K21" s="22">
        <v>12425</v>
      </c>
      <c r="L21" s="22">
        <v>11543</v>
      </c>
      <c r="M21" s="46">
        <v>11116</v>
      </c>
      <c r="N21" s="23" t="e">
        <f>M21/#REF!</f>
        <v>#REF!</v>
      </c>
      <c r="O21" s="24">
        <v>13285</v>
      </c>
      <c r="P21" s="23">
        <f aca="true" t="shared" si="6" ref="P21:P32">O21/M21</f>
        <v>1.1951241453760346</v>
      </c>
      <c r="Q21" s="95">
        <f>O21/L21</f>
        <v>1.1509139738369574</v>
      </c>
      <c r="S21" s="14">
        <v>1</v>
      </c>
      <c r="T21" s="22">
        <v>97235</v>
      </c>
      <c r="U21" s="22">
        <v>96746</v>
      </c>
      <c r="V21" s="24">
        <v>95582</v>
      </c>
      <c r="W21" s="23" t="e">
        <f>V21/#REF!</f>
        <v>#REF!</v>
      </c>
      <c r="X21" s="24">
        <v>109874</v>
      </c>
      <c r="Y21" s="23">
        <f aca="true" t="shared" si="7" ref="Y21:Y29">X21/V21</f>
        <v>1.1495260613923124</v>
      </c>
      <c r="Z21" s="95">
        <f>X21/U21</f>
        <v>1.13569553263184</v>
      </c>
      <c r="AB21" s="14">
        <v>1</v>
      </c>
      <c r="AC21" s="22"/>
      <c r="AD21" s="22">
        <v>20567</v>
      </c>
      <c r="AE21" s="123">
        <v>15356</v>
      </c>
      <c r="AF21" s="25" t="e">
        <f>AE21/#REF!</f>
        <v>#REF!</v>
      </c>
      <c r="AG21" s="24">
        <v>10290</v>
      </c>
      <c r="AH21" s="23">
        <f>AG21/AE21</f>
        <v>0.6700963792654338</v>
      </c>
      <c r="AI21" s="95">
        <f>AG21/AD21</f>
        <v>0.5003160402586668</v>
      </c>
      <c r="AP21" s="105"/>
      <c r="AQ21" s="105"/>
      <c r="AR21" s="105"/>
      <c r="AS21" s="105"/>
      <c r="AT21" s="105"/>
      <c r="AU21" s="105"/>
      <c r="AV21" s="105"/>
      <c r="AW21" s="105"/>
      <c r="AX21" s="105"/>
    </row>
    <row r="22" spans="1:50" s="91" customFormat="1" ht="12" customHeight="1">
      <c r="A22" s="14">
        <v>2</v>
      </c>
      <c r="B22" s="112">
        <v>70763</v>
      </c>
      <c r="C22" s="22">
        <v>62485</v>
      </c>
      <c r="D22" s="24">
        <v>75153</v>
      </c>
      <c r="E22" s="23" t="e">
        <f>D22/#REF!</f>
        <v>#REF!</v>
      </c>
      <c r="F22" s="24">
        <v>90785</v>
      </c>
      <c r="G22" s="23">
        <f t="shared" si="5"/>
        <v>1.2080023418892127</v>
      </c>
      <c r="H22" s="94">
        <f>F22/C22</f>
        <v>1.452908698087541</v>
      </c>
      <c r="J22" s="14">
        <v>2</v>
      </c>
      <c r="K22" s="22">
        <v>10421</v>
      </c>
      <c r="L22" s="22">
        <v>11713</v>
      </c>
      <c r="M22" s="46">
        <v>10075</v>
      </c>
      <c r="N22" s="23" t="e">
        <f>M22/#REF!</f>
        <v>#REF!</v>
      </c>
      <c r="O22" s="24">
        <v>10124</v>
      </c>
      <c r="P22" s="23">
        <f t="shared" si="6"/>
        <v>1.004863523573201</v>
      </c>
      <c r="Q22" s="95">
        <f>O22/L22</f>
        <v>0.8643387688892683</v>
      </c>
      <c r="S22" s="14">
        <v>2</v>
      </c>
      <c r="T22" s="22">
        <v>96466</v>
      </c>
      <c r="U22" s="22">
        <v>110153</v>
      </c>
      <c r="V22" s="24">
        <v>112144</v>
      </c>
      <c r="W22" s="23" t="e">
        <f>V22/#REF!</f>
        <v>#REF!</v>
      </c>
      <c r="X22" s="24">
        <v>121074</v>
      </c>
      <c r="Y22" s="23">
        <f t="shared" si="7"/>
        <v>1.0796297617349122</v>
      </c>
      <c r="Z22" s="95">
        <f>X22/U22</f>
        <v>1.0991439180049567</v>
      </c>
      <c r="AB22" s="14">
        <v>2</v>
      </c>
      <c r="AC22" s="22"/>
      <c r="AD22" s="22">
        <v>29629</v>
      </c>
      <c r="AE22" s="123">
        <v>20344</v>
      </c>
      <c r="AF22" s="25" t="e">
        <f>AE22/#REF!</f>
        <v>#REF!</v>
      </c>
      <c r="AG22" s="24">
        <v>15605</v>
      </c>
      <c r="AH22" s="23">
        <f>AG22/AE22</f>
        <v>0.7670566260322453</v>
      </c>
      <c r="AI22" s="95">
        <f>AG22/AD22</f>
        <v>0.5266799419487664</v>
      </c>
      <c r="AP22" s="105"/>
      <c r="AQ22" s="105"/>
      <c r="AR22" s="105"/>
      <c r="AS22" s="105"/>
      <c r="AT22" s="105"/>
      <c r="AU22" s="105"/>
      <c r="AV22" s="105"/>
      <c r="AW22" s="105"/>
      <c r="AX22" s="105"/>
    </row>
    <row r="23" spans="1:50" s="91" customFormat="1" ht="12.75" customHeight="1">
      <c r="A23" s="14">
        <v>3</v>
      </c>
      <c r="B23" s="112">
        <v>94849</v>
      </c>
      <c r="C23" s="22">
        <v>78695</v>
      </c>
      <c r="D23" s="24">
        <v>95635</v>
      </c>
      <c r="E23" s="23" t="e">
        <f>D23/#REF!</f>
        <v>#REF!</v>
      </c>
      <c r="F23" s="24">
        <v>96909</v>
      </c>
      <c r="G23" s="23">
        <f t="shared" si="5"/>
        <v>1.0133214827207613</v>
      </c>
      <c r="H23" s="94">
        <f>F23/C23</f>
        <v>1.2314505368829023</v>
      </c>
      <c r="J23" s="14">
        <v>3</v>
      </c>
      <c r="K23" s="22">
        <v>12870</v>
      </c>
      <c r="L23" s="22">
        <v>12574</v>
      </c>
      <c r="M23" s="46">
        <v>12602</v>
      </c>
      <c r="N23" s="23" t="e">
        <f>M23/#REF!</f>
        <v>#REF!</v>
      </c>
      <c r="O23" s="24">
        <v>10235</v>
      </c>
      <c r="P23" s="23">
        <f t="shared" si="6"/>
        <v>0.8121726710046024</v>
      </c>
      <c r="Q23" s="95">
        <f>O23/L23</f>
        <v>0.8139812311118181</v>
      </c>
      <c r="S23" s="14">
        <v>3</v>
      </c>
      <c r="T23" s="22">
        <v>110720</v>
      </c>
      <c r="U23" s="22">
        <v>119335</v>
      </c>
      <c r="V23" s="24">
        <v>118031</v>
      </c>
      <c r="W23" s="23" t="e">
        <f>V23/#REF!</f>
        <v>#REF!</v>
      </c>
      <c r="X23" s="24">
        <v>102897</v>
      </c>
      <c r="Y23" s="23">
        <f t="shared" si="7"/>
        <v>0.8717794477721954</v>
      </c>
      <c r="Z23" s="95">
        <f>X23/U23</f>
        <v>0.8622533204843508</v>
      </c>
      <c r="AB23" s="14">
        <v>3</v>
      </c>
      <c r="AC23" s="22"/>
      <c r="AD23" s="22">
        <v>32770</v>
      </c>
      <c r="AE23" s="123">
        <v>23096</v>
      </c>
      <c r="AF23" s="25" t="e">
        <f>AE23/#REF!</f>
        <v>#REF!</v>
      </c>
      <c r="AG23" s="86">
        <v>16089</v>
      </c>
      <c r="AH23" s="87">
        <v>0.565</v>
      </c>
      <c r="AI23" s="95">
        <f>AG23/AD23</f>
        <v>0.4909673481843149</v>
      </c>
      <c r="AP23" s="105"/>
      <c r="AQ23" s="105"/>
      <c r="AR23" s="105"/>
      <c r="AS23" s="105"/>
      <c r="AT23" s="105"/>
      <c r="AU23" s="105"/>
      <c r="AV23" s="105"/>
      <c r="AW23" s="105"/>
      <c r="AX23" s="105"/>
    </row>
    <row r="24" spans="1:50" s="91" customFormat="1" ht="12.75" customHeight="1">
      <c r="A24" s="14">
        <v>4</v>
      </c>
      <c r="B24" s="112">
        <v>66900</v>
      </c>
      <c r="C24" s="22">
        <v>65279</v>
      </c>
      <c r="D24" s="24">
        <v>76532</v>
      </c>
      <c r="E24" s="23" t="e">
        <f>D24/#REF!</f>
        <v>#REF!</v>
      </c>
      <c r="F24" s="29">
        <v>33624</v>
      </c>
      <c r="G24" s="28">
        <f t="shared" si="5"/>
        <v>0.4393456331991847</v>
      </c>
      <c r="H24" s="94">
        <f>F24/C24</f>
        <v>0.5150814197521408</v>
      </c>
      <c r="J24" s="14">
        <v>4</v>
      </c>
      <c r="K24" s="22">
        <v>9821</v>
      </c>
      <c r="L24" s="22">
        <v>9369</v>
      </c>
      <c r="M24" s="46">
        <v>10843</v>
      </c>
      <c r="N24" s="23" t="e">
        <f>M24/#REF!</f>
        <v>#REF!</v>
      </c>
      <c r="O24" s="29">
        <v>2515</v>
      </c>
      <c r="P24" s="28">
        <f t="shared" si="6"/>
        <v>0.2319468781702481</v>
      </c>
      <c r="Q24" s="95">
        <f>O24/L24</f>
        <v>0.2684384672857295</v>
      </c>
      <c r="S24" s="14">
        <v>4</v>
      </c>
      <c r="T24" s="22">
        <v>76140</v>
      </c>
      <c r="U24" s="22">
        <v>90868</v>
      </c>
      <c r="V24" s="46">
        <v>93074</v>
      </c>
      <c r="W24" s="23" t="e">
        <f>V24/#REF!</f>
        <v>#REF!</v>
      </c>
      <c r="X24" s="29">
        <v>58264</v>
      </c>
      <c r="Y24" s="28">
        <f t="shared" si="7"/>
        <v>0.6259965188989406</v>
      </c>
      <c r="Z24" s="95">
        <f>X24/U24</f>
        <v>0.6411938196064622</v>
      </c>
      <c r="AB24" s="14">
        <v>4</v>
      </c>
      <c r="AC24" s="22"/>
      <c r="AD24" s="22">
        <v>25168</v>
      </c>
      <c r="AE24" s="123">
        <v>22693</v>
      </c>
      <c r="AF24" s="25" t="e">
        <f>AE24/#REF!</f>
        <v>#REF!</v>
      </c>
      <c r="AG24" s="86">
        <v>8789</v>
      </c>
      <c r="AH24" s="23">
        <f aca="true" t="shared" si="8" ref="AH24:AH32">AG24/AE24</f>
        <v>0.38730004847309746</v>
      </c>
      <c r="AI24" s="95">
        <f>AG24/AD24</f>
        <v>0.3492132867132867</v>
      </c>
      <c r="AP24" s="105"/>
      <c r="AQ24" s="105"/>
      <c r="AR24" s="105"/>
      <c r="AS24" s="105"/>
      <c r="AT24" s="105"/>
      <c r="AU24" s="105"/>
      <c r="AV24" s="105"/>
      <c r="AW24" s="105"/>
      <c r="AX24" s="105"/>
    </row>
    <row r="25" spans="1:50" s="91" customFormat="1" ht="12.75" customHeight="1">
      <c r="A25" s="14">
        <v>5</v>
      </c>
      <c r="B25" s="112">
        <v>72002</v>
      </c>
      <c r="C25" s="22">
        <v>72514</v>
      </c>
      <c r="D25" s="24">
        <v>76696</v>
      </c>
      <c r="E25" s="23" t="e">
        <f>D25/#REF!</f>
        <v>#REF!</v>
      </c>
      <c r="F25" s="24">
        <v>7623</v>
      </c>
      <c r="G25" s="23">
        <f t="shared" si="5"/>
        <v>0.09939240638364452</v>
      </c>
      <c r="H25" s="94">
        <f>F25/C25</f>
        <v>0.10512452767741402</v>
      </c>
      <c r="J25" s="14">
        <v>5</v>
      </c>
      <c r="K25" s="22">
        <v>12493</v>
      </c>
      <c r="L25" s="22">
        <v>12630</v>
      </c>
      <c r="M25" s="46">
        <v>13169</v>
      </c>
      <c r="N25" s="23" t="e">
        <f>M25/#REF!</f>
        <v>#REF!</v>
      </c>
      <c r="O25" s="24">
        <v>2306</v>
      </c>
      <c r="P25" s="23">
        <f t="shared" si="6"/>
        <v>0.17510820867188093</v>
      </c>
      <c r="Q25" s="95">
        <f>O25/L25</f>
        <v>0.18258115597783056</v>
      </c>
      <c r="S25" s="14">
        <v>5</v>
      </c>
      <c r="T25" s="22">
        <v>65136</v>
      </c>
      <c r="U25" s="22">
        <v>76267</v>
      </c>
      <c r="V25" s="46">
        <v>85197</v>
      </c>
      <c r="W25" s="23" t="e">
        <f>V25/#REF!</f>
        <v>#REF!</v>
      </c>
      <c r="X25" s="24">
        <v>39141</v>
      </c>
      <c r="Y25" s="23">
        <f t="shared" si="7"/>
        <v>0.4594175851262368</v>
      </c>
      <c r="Z25" s="95">
        <f>X25/U25</f>
        <v>0.5132101695359723</v>
      </c>
      <c r="AB25" s="14">
        <v>5</v>
      </c>
      <c r="AC25" s="22"/>
      <c r="AD25" s="22">
        <v>27821</v>
      </c>
      <c r="AE25" s="123">
        <v>26041</v>
      </c>
      <c r="AF25" s="25" t="e">
        <f>AE25/#REF!</f>
        <v>#REF!</v>
      </c>
      <c r="AG25" s="24">
        <v>5898</v>
      </c>
      <c r="AH25" s="23">
        <f t="shared" si="8"/>
        <v>0.22648899811835183</v>
      </c>
      <c r="AI25" s="95">
        <f>AG25/AD25</f>
        <v>0.2119981309083067</v>
      </c>
      <c r="AP25" s="105"/>
      <c r="AQ25" s="105"/>
      <c r="AR25" s="105"/>
      <c r="AS25" s="105"/>
      <c r="AT25" s="105"/>
      <c r="AU25" s="105"/>
      <c r="AV25" s="105"/>
      <c r="AW25" s="105"/>
      <c r="AX25" s="105"/>
    </row>
    <row r="26" spans="1:50" s="91" customFormat="1" ht="12.75" customHeight="1" thickBot="1">
      <c r="A26" s="16">
        <v>6</v>
      </c>
      <c r="B26" s="113">
        <v>75963</v>
      </c>
      <c r="C26" s="30">
        <v>70384</v>
      </c>
      <c r="D26" s="32">
        <v>72956</v>
      </c>
      <c r="E26" s="31" t="e">
        <f>D26/#REF!</f>
        <v>#REF!</v>
      </c>
      <c r="F26" s="32">
        <v>8520</v>
      </c>
      <c r="G26" s="31">
        <f t="shared" si="5"/>
        <v>0.11678271835078678</v>
      </c>
      <c r="H26" s="99">
        <f>F26/C26</f>
        <v>0.1210502386906115</v>
      </c>
      <c r="J26" s="16">
        <v>6</v>
      </c>
      <c r="K26" s="30">
        <v>11464</v>
      </c>
      <c r="L26" s="30">
        <v>11991</v>
      </c>
      <c r="M26" s="49">
        <v>11337</v>
      </c>
      <c r="N26" s="31" t="e">
        <f>M26/#REF!</f>
        <v>#REF!</v>
      </c>
      <c r="O26" s="32">
        <v>2556</v>
      </c>
      <c r="P26" s="31">
        <f t="shared" si="6"/>
        <v>0.22545646996559937</v>
      </c>
      <c r="Q26" s="106">
        <f>O26/L26</f>
        <v>0.21315986990242683</v>
      </c>
      <c r="S26" s="16">
        <v>6</v>
      </c>
      <c r="T26" s="30">
        <v>66032</v>
      </c>
      <c r="U26" s="30">
        <v>76644</v>
      </c>
      <c r="V26" s="49">
        <v>85686</v>
      </c>
      <c r="W26" s="31" t="e">
        <f>V26/#REF!</f>
        <v>#REF!</v>
      </c>
      <c r="X26" s="32">
        <v>45655</v>
      </c>
      <c r="Y26" s="31">
        <f t="shared" si="7"/>
        <v>0.532817496440492</v>
      </c>
      <c r="Z26" s="106">
        <f>X26/U26</f>
        <v>0.5956761129377381</v>
      </c>
      <c r="AB26" s="16">
        <v>6</v>
      </c>
      <c r="AC26" s="30"/>
      <c r="AD26" s="30">
        <v>32437</v>
      </c>
      <c r="AE26" s="124">
        <v>32250</v>
      </c>
      <c r="AF26" s="33" t="e">
        <f>AE26/#REF!</f>
        <v>#REF!</v>
      </c>
      <c r="AG26" s="32">
        <v>7882</v>
      </c>
      <c r="AH26" s="31">
        <f>AG26/AE26</f>
        <v>0.2444031007751938</v>
      </c>
      <c r="AI26" s="106">
        <f>AG26/AD26</f>
        <v>0.2429941116626075</v>
      </c>
      <c r="AP26" s="105"/>
      <c r="AQ26" s="105"/>
      <c r="AR26" s="105"/>
      <c r="AS26" s="105"/>
      <c r="AT26" s="105"/>
      <c r="AU26" s="105"/>
      <c r="AV26" s="105"/>
      <c r="AW26" s="105"/>
      <c r="AX26" s="105"/>
    </row>
    <row r="27" spans="1:50" s="91" customFormat="1" ht="12.75" customHeight="1">
      <c r="A27" s="15">
        <v>7</v>
      </c>
      <c r="B27" s="114">
        <v>75072</v>
      </c>
      <c r="C27" s="27">
        <v>76820</v>
      </c>
      <c r="D27" s="29">
        <v>72153</v>
      </c>
      <c r="E27" s="28" t="e">
        <f>D27/#REF!</f>
        <v>#REF!</v>
      </c>
      <c r="F27" s="29">
        <v>34862</v>
      </c>
      <c r="G27" s="28">
        <f t="shared" si="5"/>
        <v>0.48316771305420425</v>
      </c>
      <c r="H27" s="97">
        <f>F27/C27</f>
        <v>0.45381411090861756</v>
      </c>
      <c r="J27" s="15">
        <v>7</v>
      </c>
      <c r="K27" s="27">
        <v>11280</v>
      </c>
      <c r="L27" s="27">
        <v>10705</v>
      </c>
      <c r="M27" s="52">
        <v>10738</v>
      </c>
      <c r="N27" s="28" t="e">
        <f>M27/#REF!</f>
        <v>#REF!</v>
      </c>
      <c r="O27" s="29">
        <v>4525</v>
      </c>
      <c r="P27" s="28">
        <f t="shared" si="6"/>
        <v>0.42140063326504007</v>
      </c>
      <c r="Q27" s="98">
        <f>O27/L27</f>
        <v>0.42269967304997663</v>
      </c>
      <c r="S27" s="15">
        <v>7</v>
      </c>
      <c r="T27" s="27">
        <v>84337</v>
      </c>
      <c r="U27" s="27">
        <v>98235</v>
      </c>
      <c r="V27" s="52">
        <v>99786</v>
      </c>
      <c r="W27" s="28" t="e">
        <f>V27/#REF!</f>
        <v>#REF!</v>
      </c>
      <c r="X27" s="29">
        <v>67259</v>
      </c>
      <c r="Y27" s="28">
        <f t="shared" si="7"/>
        <v>0.6740324293989137</v>
      </c>
      <c r="Z27" s="98">
        <f>X27/U27</f>
        <v>0.684674505013488</v>
      </c>
      <c r="AB27" s="122">
        <v>7</v>
      </c>
      <c r="AC27" s="27"/>
      <c r="AD27" s="27">
        <v>38638</v>
      </c>
      <c r="AE27" s="125">
        <v>35450</v>
      </c>
      <c r="AF27" s="35" t="e">
        <f>AE27/#REF!</f>
        <v>#REF!</v>
      </c>
      <c r="AG27" s="29">
        <v>15147</v>
      </c>
      <c r="AH27" s="28">
        <f t="shared" si="8"/>
        <v>0.427277856135402</v>
      </c>
      <c r="AI27" s="98">
        <f>AG27/AD27</f>
        <v>0.3920233966561416</v>
      </c>
      <c r="AP27" s="105"/>
      <c r="AQ27" s="105"/>
      <c r="AR27" s="105"/>
      <c r="AS27" s="105"/>
      <c r="AT27" s="105"/>
      <c r="AU27" s="105"/>
      <c r="AV27" s="105"/>
      <c r="AW27" s="105"/>
      <c r="AX27" s="105"/>
    </row>
    <row r="28" spans="1:50" s="91" customFormat="1" ht="12.75" customHeight="1">
      <c r="A28" s="14">
        <v>8</v>
      </c>
      <c r="B28" s="112">
        <v>82859</v>
      </c>
      <c r="C28" s="22">
        <v>81361</v>
      </c>
      <c r="D28" s="24">
        <v>82227</v>
      </c>
      <c r="E28" s="23" t="e">
        <f>D28/#REF!</f>
        <v>#REF!</v>
      </c>
      <c r="F28" s="24">
        <v>49281</v>
      </c>
      <c r="G28" s="23">
        <f t="shared" si="5"/>
        <v>0.5993286876573388</v>
      </c>
      <c r="H28" s="97">
        <f>F28/C28</f>
        <v>0.6057078944457418</v>
      </c>
      <c r="J28" s="14">
        <v>8</v>
      </c>
      <c r="K28" s="22">
        <v>12753</v>
      </c>
      <c r="L28" s="22">
        <v>12370</v>
      </c>
      <c r="M28" s="46">
        <v>12698</v>
      </c>
      <c r="N28" s="23" t="e">
        <f>M28/#REF!</f>
        <v>#REF!</v>
      </c>
      <c r="O28" s="24">
        <v>7383</v>
      </c>
      <c r="P28" s="23">
        <f t="shared" si="6"/>
        <v>0.5814301464797605</v>
      </c>
      <c r="Q28" s="98">
        <f>O28/L28</f>
        <v>0.5968472109943411</v>
      </c>
      <c r="S28" s="14">
        <v>8</v>
      </c>
      <c r="T28" s="22">
        <v>100501</v>
      </c>
      <c r="U28" s="22">
        <v>117480</v>
      </c>
      <c r="V28" s="46">
        <v>117734</v>
      </c>
      <c r="W28" s="23" t="e">
        <f>V28/#REF!</f>
        <v>#REF!</v>
      </c>
      <c r="X28" s="24">
        <v>94117</v>
      </c>
      <c r="Y28" s="23">
        <f t="shared" si="7"/>
        <v>0.7994037406356702</v>
      </c>
      <c r="Z28" s="96">
        <f>X28/U28</f>
        <v>0.8011321075927818</v>
      </c>
      <c r="AB28" s="14">
        <v>8</v>
      </c>
      <c r="AC28" s="22"/>
      <c r="AD28" s="22">
        <v>42537</v>
      </c>
      <c r="AE28" s="123">
        <v>42654</v>
      </c>
      <c r="AF28" s="25" t="e">
        <f>AE28/#REF!</f>
        <v>#REF!</v>
      </c>
      <c r="AG28" s="24">
        <v>20992</v>
      </c>
      <c r="AH28" s="23">
        <f t="shared" si="8"/>
        <v>0.4921461058751817</v>
      </c>
      <c r="AI28" s="98">
        <f>AG28/AD28</f>
        <v>0.49349977666502104</v>
      </c>
      <c r="AP28" s="105"/>
      <c r="AQ28" s="105"/>
      <c r="AR28" s="105"/>
      <c r="AS28" s="105"/>
      <c r="AT28" s="105"/>
      <c r="AU28" s="105"/>
      <c r="AV28" s="105"/>
      <c r="AW28" s="105"/>
      <c r="AX28" s="105"/>
    </row>
    <row r="29" spans="1:50" s="91" customFormat="1" ht="12.75" customHeight="1">
      <c r="A29" s="14">
        <v>9</v>
      </c>
      <c r="B29" s="112">
        <v>65047</v>
      </c>
      <c r="C29" s="22">
        <v>84143</v>
      </c>
      <c r="D29" s="24">
        <v>88304</v>
      </c>
      <c r="E29" s="23" t="e">
        <f>D29/#REF!</f>
        <v>#REF!</v>
      </c>
      <c r="F29" s="24">
        <v>59573</v>
      </c>
      <c r="G29" s="23">
        <f t="shared" si="5"/>
        <v>0.674635350606994</v>
      </c>
      <c r="H29" s="97">
        <f>F29/C29</f>
        <v>0.7079971001747026</v>
      </c>
      <c r="J29" s="14">
        <v>9</v>
      </c>
      <c r="K29" s="22">
        <v>13457</v>
      </c>
      <c r="L29" s="22">
        <v>14466</v>
      </c>
      <c r="M29" s="46">
        <v>13082</v>
      </c>
      <c r="N29" s="23" t="e">
        <f>M29/#REF!</f>
        <v>#REF!</v>
      </c>
      <c r="O29" s="24">
        <v>7970</v>
      </c>
      <c r="P29" s="23">
        <f t="shared" si="6"/>
        <v>0.6092340620700198</v>
      </c>
      <c r="Q29" s="96">
        <f>O29/L29</f>
        <v>0.5509470482510714</v>
      </c>
      <c r="S29" s="14">
        <v>9</v>
      </c>
      <c r="T29" s="22">
        <v>103635</v>
      </c>
      <c r="U29" s="22">
        <v>115620</v>
      </c>
      <c r="V29" s="46">
        <v>116558</v>
      </c>
      <c r="W29" s="23" t="e">
        <f>V29/#REF!</f>
        <v>#REF!</v>
      </c>
      <c r="X29" s="24">
        <v>102135</v>
      </c>
      <c r="Y29" s="23">
        <f t="shared" si="7"/>
        <v>0.8762590298392217</v>
      </c>
      <c r="Z29" s="96">
        <f>X29/U29</f>
        <v>0.8833679294239751</v>
      </c>
      <c r="AB29" s="14">
        <v>9</v>
      </c>
      <c r="AC29" s="22"/>
      <c r="AD29" s="22">
        <v>39514</v>
      </c>
      <c r="AE29" s="123">
        <v>44521</v>
      </c>
      <c r="AF29" s="25" t="e">
        <f>AE29/#REF!</f>
        <v>#REF!</v>
      </c>
      <c r="AG29" s="24">
        <v>26605</v>
      </c>
      <c r="AH29" s="23">
        <f t="shared" si="8"/>
        <v>0.5975831630017295</v>
      </c>
      <c r="AI29" s="96">
        <f>AG29/AD29</f>
        <v>0.6733056638153566</v>
      </c>
      <c r="AP29" s="105"/>
      <c r="AQ29" s="105"/>
      <c r="AR29" s="105"/>
      <c r="AS29" s="105"/>
      <c r="AT29" s="105"/>
      <c r="AU29" s="105"/>
      <c r="AV29" s="105"/>
      <c r="AW29" s="105"/>
      <c r="AX29" s="105"/>
    </row>
    <row r="30" spans="1:50" s="91" customFormat="1" ht="12.75" customHeight="1">
      <c r="A30" s="14">
        <v>10</v>
      </c>
      <c r="B30" s="112">
        <v>45145</v>
      </c>
      <c r="C30" s="22">
        <v>90454</v>
      </c>
      <c r="D30" s="24">
        <v>88246</v>
      </c>
      <c r="E30" s="23" t="e">
        <f>D30/#REF!</f>
        <v>#REF!</v>
      </c>
      <c r="F30" s="24">
        <v>58460</v>
      </c>
      <c r="G30" s="23">
        <f>F30/D30</f>
        <v>0.6624662874237925</v>
      </c>
      <c r="H30" s="94">
        <f>F30/C30</f>
        <v>0.6462953545448515</v>
      </c>
      <c r="I30" s="102"/>
      <c r="J30" s="14">
        <v>10</v>
      </c>
      <c r="K30" s="22">
        <v>11518</v>
      </c>
      <c r="L30" s="22">
        <v>11380</v>
      </c>
      <c r="M30" s="46">
        <v>11152</v>
      </c>
      <c r="N30" s="23" t="e">
        <f>M30/#REF!</f>
        <v>#REF!</v>
      </c>
      <c r="O30" s="24">
        <v>6756</v>
      </c>
      <c r="P30" s="23">
        <f t="shared" si="6"/>
        <v>0.6058106169296987</v>
      </c>
      <c r="Q30" s="96">
        <f>O30/L30</f>
        <v>0.5936731107205624</v>
      </c>
      <c r="S30" s="14">
        <v>10</v>
      </c>
      <c r="T30" s="22">
        <v>78969</v>
      </c>
      <c r="U30" s="22">
        <v>89992</v>
      </c>
      <c r="V30" s="46">
        <v>96866</v>
      </c>
      <c r="W30" s="23" t="e">
        <f>V30/#REF!</f>
        <v>#REF!</v>
      </c>
      <c r="X30" s="24"/>
      <c r="Y30" s="23"/>
      <c r="Z30" s="101"/>
      <c r="AB30" s="14">
        <v>10</v>
      </c>
      <c r="AC30" s="22"/>
      <c r="AD30" s="22">
        <v>27072</v>
      </c>
      <c r="AE30" s="123">
        <v>22517</v>
      </c>
      <c r="AF30" s="25" t="e">
        <f>AE30/#REF!</f>
        <v>#REF!</v>
      </c>
      <c r="AG30" s="24">
        <v>20947</v>
      </c>
      <c r="AH30" s="23">
        <f t="shared" si="8"/>
        <v>0.9302749034063152</v>
      </c>
      <c r="AI30" s="96">
        <f>AG30/AD30</f>
        <v>0.7737514775413712</v>
      </c>
      <c r="AP30" s="105"/>
      <c r="AQ30" s="105"/>
      <c r="AR30" s="105"/>
      <c r="AS30" s="105"/>
      <c r="AT30" s="105"/>
      <c r="AU30" s="105"/>
      <c r="AV30" s="105"/>
      <c r="AW30" s="105"/>
      <c r="AX30" s="105"/>
    </row>
    <row r="31" spans="1:50" s="91" customFormat="1" ht="12.75" customHeight="1">
      <c r="A31" s="14">
        <v>11</v>
      </c>
      <c r="B31" s="112">
        <v>54213</v>
      </c>
      <c r="C31" s="22">
        <v>96821</v>
      </c>
      <c r="D31" s="24">
        <v>93563</v>
      </c>
      <c r="E31" s="23" t="e">
        <f>D31/#REF!</f>
        <v>#REF!</v>
      </c>
      <c r="F31" s="24">
        <v>66109</v>
      </c>
      <c r="G31" s="23">
        <f>F31/D31</f>
        <v>0.7065720423671751</v>
      </c>
      <c r="H31" s="94">
        <f>F31/C31</f>
        <v>0.6827960876256184</v>
      </c>
      <c r="J31" s="14">
        <v>11</v>
      </c>
      <c r="K31" s="22">
        <v>13618</v>
      </c>
      <c r="L31" s="22">
        <v>13278</v>
      </c>
      <c r="M31" s="46">
        <v>13522</v>
      </c>
      <c r="N31" s="23" t="e">
        <f>M31/#REF!</f>
        <v>#REF!</v>
      </c>
      <c r="O31" s="24">
        <v>8824</v>
      </c>
      <c r="P31" s="23">
        <f t="shared" si="6"/>
        <v>0.6525661884336637</v>
      </c>
      <c r="Q31" s="96">
        <f>O31/L31</f>
        <v>0.6645579153486971</v>
      </c>
      <c r="S31" s="14">
        <v>11</v>
      </c>
      <c r="T31" s="22">
        <v>94660</v>
      </c>
      <c r="U31" s="22">
        <v>115600</v>
      </c>
      <c r="V31" s="46">
        <v>107626</v>
      </c>
      <c r="W31" s="23" t="e">
        <f>V31/#REF!</f>
        <v>#REF!</v>
      </c>
      <c r="X31" s="24"/>
      <c r="Y31" s="23"/>
      <c r="Z31" s="101"/>
      <c r="AB31" s="14">
        <v>11</v>
      </c>
      <c r="AC31" s="22"/>
      <c r="AD31" s="22">
        <v>24437</v>
      </c>
      <c r="AE31" s="123">
        <v>6633</v>
      </c>
      <c r="AF31" s="25" t="e">
        <f>AE31/#REF!</f>
        <v>#REF!</v>
      </c>
      <c r="AG31" s="24">
        <v>16824</v>
      </c>
      <c r="AH31" s="23">
        <f t="shared" si="8"/>
        <v>2.5364088647670737</v>
      </c>
      <c r="AI31" s="96">
        <f>AG31/AD31</f>
        <v>0.6884642141015673</v>
      </c>
      <c r="AP31" s="105"/>
      <c r="AQ31" s="105"/>
      <c r="AR31" s="105"/>
      <c r="AS31" s="105"/>
      <c r="AT31" s="105"/>
      <c r="AU31" s="105"/>
      <c r="AV31" s="105"/>
      <c r="AW31" s="105"/>
      <c r="AX31" s="105"/>
    </row>
    <row r="32" spans="1:50" s="91" customFormat="1" ht="12.75" customHeight="1" thickBot="1">
      <c r="A32" s="42">
        <v>12</v>
      </c>
      <c r="B32" s="116">
        <v>54337</v>
      </c>
      <c r="C32" s="43">
        <v>87434</v>
      </c>
      <c r="D32" s="36">
        <v>95068</v>
      </c>
      <c r="E32" s="37" t="e">
        <f>D32/#REF!</f>
        <v>#REF!</v>
      </c>
      <c r="F32" s="36">
        <v>67227</v>
      </c>
      <c r="G32" s="37">
        <f>F32/D32</f>
        <v>0.7071464635839609</v>
      </c>
      <c r="H32" s="103">
        <f>F32/C32</f>
        <v>0.7688885330649404</v>
      </c>
      <c r="J32" s="42">
        <v>12</v>
      </c>
      <c r="K32" s="43">
        <v>13185</v>
      </c>
      <c r="L32" s="43">
        <v>12869</v>
      </c>
      <c r="M32" s="55">
        <v>12254</v>
      </c>
      <c r="N32" s="37" t="e">
        <f>M32/#REF!</f>
        <v>#REF!</v>
      </c>
      <c r="O32" s="36">
        <v>9134</v>
      </c>
      <c r="P32" s="37">
        <f t="shared" si="6"/>
        <v>0.7453892606495838</v>
      </c>
      <c r="Q32" s="107">
        <f>O32/L32</f>
        <v>0.7097676587147409</v>
      </c>
      <c r="S32" s="16">
        <v>12</v>
      </c>
      <c r="T32" s="30">
        <v>86041</v>
      </c>
      <c r="U32" s="30">
        <v>102254</v>
      </c>
      <c r="V32" s="55">
        <v>111137</v>
      </c>
      <c r="W32" s="37" t="e">
        <f>V32/#REF!</f>
        <v>#REF!</v>
      </c>
      <c r="X32" s="36"/>
      <c r="Y32" s="37"/>
      <c r="Z32" s="104"/>
      <c r="AB32" s="16">
        <v>12</v>
      </c>
      <c r="AC32" s="30"/>
      <c r="AD32" s="30">
        <v>21680</v>
      </c>
      <c r="AE32" s="126">
        <v>9825</v>
      </c>
      <c r="AF32" s="38" t="e">
        <f>AE32/#REF!</f>
        <v>#REF!</v>
      </c>
      <c r="AG32" s="36">
        <v>20683</v>
      </c>
      <c r="AH32" s="37">
        <f t="shared" si="8"/>
        <v>2.105139949109415</v>
      </c>
      <c r="AI32" s="107">
        <f>AG32/AD32</f>
        <v>0.9540129151291513</v>
      </c>
      <c r="AP32" s="105"/>
      <c r="AQ32" s="105"/>
      <c r="AR32" s="105"/>
      <c r="AS32" s="105"/>
      <c r="AT32" s="105"/>
      <c r="AU32" s="105"/>
      <c r="AV32" s="105"/>
      <c r="AW32" s="105"/>
      <c r="AX32" s="105"/>
    </row>
    <row r="33" spans="1:50" s="91" customFormat="1" ht="12.75" customHeight="1" thickBot="1">
      <c r="A33" s="17" t="s">
        <v>61</v>
      </c>
      <c r="B33" s="39">
        <f>SUM(B21:B30)</f>
        <v>722286</v>
      </c>
      <c r="C33" s="39">
        <f>SUM(C21:C32)</f>
        <v>922865</v>
      </c>
      <c r="D33" s="41">
        <f>SUM(D21:D32)</f>
        <v>991224</v>
      </c>
      <c r="E33" s="40" t="e">
        <f>D33/#REF!</f>
        <v>#REF!</v>
      </c>
      <c r="F33" s="41">
        <f>SUM(F21:F32)</f>
        <v>659972</v>
      </c>
      <c r="G33" s="40">
        <f>F33/D33</f>
        <v>0.6658151941438061</v>
      </c>
      <c r="H33" s="82">
        <f>F33/C33</f>
        <v>0.7151338494796097</v>
      </c>
      <c r="J33" s="17" t="s">
        <v>55</v>
      </c>
      <c r="K33" s="39">
        <f>SUM(K21:K24)</f>
        <v>45537</v>
      </c>
      <c r="L33" s="39">
        <f>SUM(L21:L32)</f>
        <v>144888</v>
      </c>
      <c r="M33" s="58">
        <f>SUM(M21:M32)</f>
        <v>142588</v>
      </c>
      <c r="N33" s="40" t="e">
        <f>M33/#REF!</f>
        <v>#REF!</v>
      </c>
      <c r="O33" s="41">
        <f>SUM(O21:O32)</f>
        <v>85613</v>
      </c>
      <c r="P33" s="40">
        <f>O33/M33</f>
        <v>0.600422195416164</v>
      </c>
      <c r="Q33" s="85">
        <f>O33/L33</f>
        <v>0.5908908950361659</v>
      </c>
      <c r="S33" s="60" t="s">
        <v>48</v>
      </c>
      <c r="T33" s="43">
        <f>SUM(T21:T28)</f>
        <v>696567</v>
      </c>
      <c r="U33" s="43">
        <f>SUM(U21:U29)</f>
        <v>901348</v>
      </c>
      <c r="V33" s="58">
        <f>SUM(V21:V29)</f>
        <v>923792</v>
      </c>
      <c r="W33" s="40" t="e">
        <f>V33/#REF!</f>
        <v>#REF!</v>
      </c>
      <c r="X33" s="41">
        <f>SUM(X21:X29)</f>
        <v>740416</v>
      </c>
      <c r="Y33" s="40">
        <f>X33/V33</f>
        <v>0.8014964407572267</v>
      </c>
      <c r="Z33" s="85">
        <f>X33/U33</f>
        <v>0.8214540887648278</v>
      </c>
      <c r="AB33" s="42" t="s">
        <v>60</v>
      </c>
      <c r="AC33" s="43"/>
      <c r="AD33" s="43">
        <f>SUM(AD21:AD32)</f>
        <v>362270</v>
      </c>
      <c r="AE33" s="127">
        <f>SUM(AE21:AE32)</f>
        <v>301380</v>
      </c>
      <c r="AF33" s="45" t="e">
        <f>AE33/#REF!</f>
        <v>#REF!</v>
      </c>
      <c r="AG33" s="41">
        <f>SUM(AG21:AG32)</f>
        <v>185751</v>
      </c>
      <c r="AH33" s="40">
        <f>AG33/AE33</f>
        <v>0.6163348596456301</v>
      </c>
      <c r="AI33" s="85">
        <f>AG33/AD33</f>
        <v>0.5127418776051011</v>
      </c>
      <c r="AP33" s="105"/>
      <c r="AQ33" s="105"/>
      <c r="AR33" s="105"/>
      <c r="AS33" s="105"/>
      <c r="AT33" s="105"/>
      <c r="AU33" s="105"/>
      <c r="AV33" s="105"/>
      <c r="AW33" s="105"/>
      <c r="AX33" s="105"/>
    </row>
    <row r="34" spans="1:50" s="91" customFormat="1" ht="12.75" customHeight="1">
      <c r="A34" s="15" t="s">
        <v>19</v>
      </c>
      <c r="B34" s="27">
        <f>SUM(B21:B32)</f>
        <v>830836</v>
      </c>
      <c r="C34" s="27">
        <f>SUM(C21:C32)</f>
        <v>922865</v>
      </c>
      <c r="D34" s="29">
        <f>SUM(D21:D32)</f>
        <v>991224</v>
      </c>
      <c r="E34" s="28" t="e">
        <f>D34/#REF!</f>
        <v>#REF!</v>
      </c>
      <c r="F34" s="29">
        <f>SUM(F21:F32)</f>
        <v>659972</v>
      </c>
      <c r="G34" s="28">
        <f>F34/D34</f>
        <v>0.6658151941438061</v>
      </c>
      <c r="H34" s="97">
        <f>F34/C34</f>
        <v>0.7151338494796097</v>
      </c>
      <c r="J34" s="15" t="s">
        <v>19</v>
      </c>
      <c r="K34" s="27">
        <f>SUM(K21:K32)</f>
        <v>145305</v>
      </c>
      <c r="L34" s="27">
        <f>SUM(L21:L32)</f>
        <v>144888</v>
      </c>
      <c r="M34" s="52">
        <f>SUM(M21:M32)</f>
        <v>142588</v>
      </c>
      <c r="N34" s="28" t="e">
        <f>M34/#REF!</f>
        <v>#REF!</v>
      </c>
      <c r="O34" s="29">
        <f>SUM(O21:O32)</f>
        <v>85613</v>
      </c>
      <c r="P34" s="28">
        <f>O34/M34</f>
        <v>0.600422195416164</v>
      </c>
      <c r="Q34" s="98">
        <f>O34/L34</f>
        <v>0.5908908950361659</v>
      </c>
      <c r="S34" s="15" t="s">
        <v>19</v>
      </c>
      <c r="T34" s="27">
        <f>SUM(T21:T32)</f>
        <v>1059872</v>
      </c>
      <c r="U34" s="27">
        <f>SUM(U21:U32)</f>
        <v>1209194</v>
      </c>
      <c r="V34" s="52">
        <f>SUM(V21:V32)</f>
        <v>1239421</v>
      </c>
      <c r="W34" s="28" t="e">
        <f>V34/#REF!</f>
        <v>#REF!</v>
      </c>
      <c r="X34" s="29"/>
      <c r="Y34" s="28"/>
      <c r="Z34" s="100"/>
      <c r="AB34" s="122" t="s">
        <v>42</v>
      </c>
      <c r="AC34" s="27"/>
      <c r="AD34" s="27">
        <f>SUM(AD21:AD32)</f>
        <v>362270</v>
      </c>
      <c r="AE34" s="125">
        <f>SUM(AE21:AE32)</f>
        <v>301380</v>
      </c>
      <c r="AF34" s="35" t="e">
        <f>AE34/#REF!</f>
        <v>#REF!</v>
      </c>
      <c r="AG34" s="29">
        <f>SUM(AG21:AG32)</f>
        <v>185751</v>
      </c>
      <c r="AH34" s="28">
        <f>AG34/AE34</f>
        <v>0.6163348596456301</v>
      </c>
      <c r="AI34" s="98">
        <f>AG34/AD34</f>
        <v>0.5127418776051011</v>
      </c>
      <c r="AP34" s="105"/>
      <c r="AQ34" s="105"/>
      <c r="AR34" s="105"/>
      <c r="AS34" s="105"/>
      <c r="AT34" s="105"/>
      <c r="AU34" s="105"/>
      <c r="AV34" s="105"/>
      <c r="AW34" s="105"/>
      <c r="AX34" s="105"/>
    </row>
    <row r="35" spans="1:50" s="7" customFormat="1" ht="15.75">
      <c r="A35" s="7" t="s">
        <v>17</v>
      </c>
      <c r="J35" s="7" t="s">
        <v>21</v>
      </c>
      <c r="M35" s="8"/>
      <c r="S35" s="7" t="s">
        <v>29</v>
      </c>
      <c r="V35" s="8"/>
      <c r="AB35" s="7" t="s">
        <v>43</v>
      </c>
      <c r="AE35" s="8"/>
      <c r="AF35" s="11"/>
      <c r="AP35"/>
      <c r="AQ35"/>
      <c r="AR35"/>
      <c r="AS35"/>
      <c r="AT35"/>
      <c r="AU35"/>
      <c r="AV35"/>
      <c r="AW35"/>
      <c r="AX35"/>
    </row>
    <row r="36" spans="13:34" ht="1.5" customHeight="1">
      <c r="M36" s="4"/>
      <c r="V36" s="4"/>
      <c r="AB36" s="1"/>
      <c r="AE36" s="6"/>
      <c r="AF36" s="3"/>
      <c r="AG36" s="3"/>
      <c r="AH36" s="3"/>
    </row>
    <row r="37" spans="1:35" s="133" customFormat="1" ht="12.75" customHeight="1">
      <c r="A37" s="74" t="s">
        <v>11</v>
      </c>
      <c r="B37" s="75"/>
      <c r="C37" s="75"/>
      <c r="D37" s="76"/>
      <c r="E37" s="75"/>
      <c r="F37" s="75"/>
      <c r="G37" s="75"/>
      <c r="H37" s="75"/>
      <c r="I37" s="132"/>
      <c r="J37" s="74" t="s">
        <v>26</v>
      </c>
      <c r="K37" s="75"/>
      <c r="L37" s="75"/>
      <c r="M37" s="75"/>
      <c r="N37" s="75"/>
      <c r="O37" s="75"/>
      <c r="P37" s="75"/>
      <c r="Q37" s="75"/>
      <c r="S37" s="74" t="s">
        <v>44</v>
      </c>
      <c r="T37" s="75"/>
      <c r="U37" s="75"/>
      <c r="V37" s="76"/>
      <c r="W37" s="75"/>
      <c r="X37" s="75"/>
      <c r="Y37" s="75"/>
      <c r="Z37" s="75"/>
      <c r="AB37" s="129" t="s">
        <v>30</v>
      </c>
      <c r="AC37" s="129"/>
      <c r="AD37" s="129"/>
      <c r="AE37" s="129"/>
      <c r="AF37" s="129"/>
      <c r="AG37" s="129"/>
      <c r="AH37" s="129"/>
      <c r="AI37" s="129"/>
    </row>
    <row r="38" spans="1:35" s="105" customFormat="1" ht="13.5" customHeight="1">
      <c r="A38" s="14" t="s">
        <v>5</v>
      </c>
      <c r="B38" s="19" t="s">
        <v>6</v>
      </c>
      <c r="C38" s="14" t="s">
        <v>7</v>
      </c>
      <c r="D38" s="20" t="s">
        <v>34</v>
      </c>
      <c r="E38" s="18" t="s">
        <v>35</v>
      </c>
      <c r="F38" s="18" t="s">
        <v>39</v>
      </c>
      <c r="G38" s="18" t="s">
        <v>35</v>
      </c>
      <c r="H38" s="88" t="s">
        <v>50</v>
      </c>
      <c r="I38" s="91"/>
      <c r="J38" s="14" t="s">
        <v>5</v>
      </c>
      <c r="K38" s="19" t="s">
        <v>6</v>
      </c>
      <c r="L38" s="14" t="s">
        <v>7</v>
      </c>
      <c r="M38" s="18" t="s">
        <v>34</v>
      </c>
      <c r="N38" s="18" t="s">
        <v>35</v>
      </c>
      <c r="O38" s="18" t="s">
        <v>39</v>
      </c>
      <c r="P38" s="18" t="s">
        <v>35</v>
      </c>
      <c r="Q38" s="88" t="s">
        <v>50</v>
      </c>
      <c r="S38" s="14" t="s">
        <v>5</v>
      </c>
      <c r="T38" s="19" t="s">
        <v>6</v>
      </c>
      <c r="U38" s="14" t="s">
        <v>7</v>
      </c>
      <c r="V38" s="20" t="s">
        <v>34</v>
      </c>
      <c r="W38" s="18" t="s">
        <v>35</v>
      </c>
      <c r="X38" s="18" t="s">
        <v>39</v>
      </c>
      <c r="Y38" s="18" t="s">
        <v>35</v>
      </c>
      <c r="Z38" s="88" t="s">
        <v>50</v>
      </c>
      <c r="AB38" s="14" t="s">
        <v>5</v>
      </c>
      <c r="AC38" s="19" t="s">
        <v>6</v>
      </c>
      <c r="AD38" s="14" t="s">
        <v>7</v>
      </c>
      <c r="AE38" s="18" t="s">
        <v>34</v>
      </c>
      <c r="AF38" s="18" t="s">
        <v>35</v>
      </c>
      <c r="AG38" s="18" t="s">
        <v>39</v>
      </c>
      <c r="AH38" s="18" t="s">
        <v>35</v>
      </c>
      <c r="AI38" s="88" t="s">
        <v>50</v>
      </c>
    </row>
    <row r="39" spans="1:35" s="105" customFormat="1" ht="12.75" customHeight="1">
      <c r="A39" s="14">
        <v>1</v>
      </c>
      <c r="B39" s="112">
        <v>69791</v>
      </c>
      <c r="C39" s="22">
        <v>72131</v>
      </c>
      <c r="D39" s="46">
        <v>47447</v>
      </c>
      <c r="E39" s="23" t="e">
        <f>D39/#REF!</f>
        <v>#REF!</v>
      </c>
      <c r="F39" s="24">
        <v>53097</v>
      </c>
      <c r="G39" s="23">
        <f aca="true" t="shared" si="9" ref="G39:G45">F39/D39</f>
        <v>1.119080236895905</v>
      </c>
      <c r="H39" s="95">
        <f>F39/C39</f>
        <v>0.7361190056979662</v>
      </c>
      <c r="I39" s="91"/>
      <c r="J39" s="14">
        <v>1</v>
      </c>
      <c r="K39" s="22">
        <v>35683</v>
      </c>
      <c r="L39" s="22">
        <v>37592</v>
      </c>
      <c r="M39" s="24">
        <v>26789</v>
      </c>
      <c r="N39" s="23" t="e">
        <f>M39/#REF!</f>
        <v>#REF!</v>
      </c>
      <c r="O39" s="24">
        <v>30762</v>
      </c>
      <c r="P39" s="23">
        <f aca="true" t="shared" si="10" ref="P39:P50">O39/M39</f>
        <v>1.148307140990705</v>
      </c>
      <c r="Q39" s="95">
        <f>O39/L39</f>
        <v>0.8183124068950841</v>
      </c>
      <c r="S39" s="14">
        <v>1</v>
      </c>
      <c r="T39" s="22">
        <v>22161</v>
      </c>
      <c r="U39" s="22">
        <v>45544</v>
      </c>
      <c r="V39" s="46">
        <v>21751</v>
      </c>
      <c r="W39" s="23" t="e">
        <f>V39/#REF!</f>
        <v>#REF!</v>
      </c>
      <c r="X39" s="24">
        <v>27659</v>
      </c>
      <c r="Y39" s="23">
        <f aca="true" t="shared" si="11" ref="Y39:Y44">X39/V39</f>
        <v>1.2716196956461772</v>
      </c>
      <c r="Z39" s="95">
        <f>X39/U39</f>
        <v>0.6073028280344283</v>
      </c>
      <c r="AB39" s="14">
        <v>1</v>
      </c>
      <c r="AC39" s="112">
        <v>2145</v>
      </c>
      <c r="AD39" s="22">
        <v>1762</v>
      </c>
      <c r="AE39" s="24">
        <v>1974</v>
      </c>
      <c r="AF39" s="23" t="e">
        <f>AE39/#REF!</f>
        <v>#REF!</v>
      </c>
      <c r="AG39" s="24">
        <v>2022</v>
      </c>
      <c r="AH39" s="23">
        <f aca="true" t="shared" si="12" ref="AH39:AH50">AG39/AE39</f>
        <v>1.0243161094224924</v>
      </c>
      <c r="AI39" s="95">
        <f>AG39/AD39</f>
        <v>1.1475595913734393</v>
      </c>
    </row>
    <row r="40" spans="1:35" s="105" customFormat="1" ht="12.75" customHeight="1">
      <c r="A40" s="14">
        <v>2</v>
      </c>
      <c r="B40" s="112">
        <v>61360</v>
      </c>
      <c r="C40" s="22">
        <v>71245</v>
      </c>
      <c r="D40" s="46">
        <v>49589</v>
      </c>
      <c r="E40" s="23" t="e">
        <f>D40/#REF!</f>
        <v>#REF!</v>
      </c>
      <c r="F40" s="24">
        <v>50434</v>
      </c>
      <c r="G40" s="23">
        <f t="shared" si="9"/>
        <v>1.0170400693702233</v>
      </c>
      <c r="H40" s="95">
        <f>F40/C40</f>
        <v>0.7078952908976068</v>
      </c>
      <c r="I40" s="91"/>
      <c r="J40" s="14">
        <v>2</v>
      </c>
      <c r="K40" s="22">
        <v>29575</v>
      </c>
      <c r="L40" s="22">
        <v>34936</v>
      </c>
      <c r="M40" s="24">
        <v>25212</v>
      </c>
      <c r="N40" s="23" t="e">
        <f>M40/#REF!</f>
        <v>#REF!</v>
      </c>
      <c r="O40" s="24">
        <v>28316</v>
      </c>
      <c r="P40" s="23">
        <f t="shared" si="10"/>
        <v>1.1231159765191179</v>
      </c>
      <c r="Q40" s="95">
        <f>O40/L40</f>
        <v>0.8105106480421342</v>
      </c>
      <c r="S40" s="14">
        <v>2</v>
      </c>
      <c r="T40" s="22">
        <v>19546</v>
      </c>
      <c r="U40" s="22">
        <v>38234</v>
      </c>
      <c r="V40" s="46">
        <v>21826</v>
      </c>
      <c r="W40" s="23" t="e">
        <f>V40/#REF!</f>
        <v>#REF!</v>
      </c>
      <c r="X40" s="24">
        <v>28328</v>
      </c>
      <c r="Y40" s="23">
        <f t="shared" si="11"/>
        <v>1.29790158526528</v>
      </c>
      <c r="Z40" s="95">
        <f>X40/U40</f>
        <v>0.7409112308416592</v>
      </c>
      <c r="AB40" s="14">
        <v>2</v>
      </c>
      <c r="AC40" s="112">
        <v>2669</v>
      </c>
      <c r="AD40" s="22">
        <v>1753</v>
      </c>
      <c r="AE40" s="24">
        <v>2715</v>
      </c>
      <c r="AF40" s="23" t="e">
        <f>AE40/#REF!</f>
        <v>#REF!</v>
      </c>
      <c r="AG40" s="24">
        <v>2601</v>
      </c>
      <c r="AH40" s="23">
        <f t="shared" si="12"/>
        <v>0.958011049723757</v>
      </c>
      <c r="AI40" s="95">
        <f>AG40/AD40</f>
        <v>1.4837421563034798</v>
      </c>
    </row>
    <row r="41" spans="1:35" s="105" customFormat="1" ht="12.75" customHeight="1">
      <c r="A41" s="14">
        <v>3</v>
      </c>
      <c r="B41" s="112">
        <v>84930</v>
      </c>
      <c r="C41" s="22">
        <v>91844</v>
      </c>
      <c r="D41" s="46">
        <v>68549</v>
      </c>
      <c r="E41" s="23" t="e">
        <f>D41/#REF!</f>
        <v>#REF!</v>
      </c>
      <c r="F41" s="24">
        <v>54455</v>
      </c>
      <c r="G41" s="23">
        <f t="shared" si="9"/>
        <v>0.7943952501130578</v>
      </c>
      <c r="H41" s="95">
        <f>F41/C41</f>
        <v>0.5929075388702583</v>
      </c>
      <c r="I41" s="91"/>
      <c r="J41" s="14">
        <v>3</v>
      </c>
      <c r="K41" s="22">
        <v>32211</v>
      </c>
      <c r="L41" s="22">
        <v>37801</v>
      </c>
      <c r="M41" s="24">
        <v>30736</v>
      </c>
      <c r="N41" s="23" t="e">
        <f>M41/#REF!</f>
        <v>#REF!</v>
      </c>
      <c r="O41" s="24">
        <v>28807</v>
      </c>
      <c r="P41" s="23">
        <f t="shared" si="10"/>
        <v>0.9372397188964081</v>
      </c>
      <c r="Q41" s="95">
        <f>O41/L41</f>
        <v>0.7620697865135843</v>
      </c>
      <c r="S41" s="14">
        <v>3</v>
      </c>
      <c r="T41" s="22">
        <v>26825</v>
      </c>
      <c r="U41" s="22">
        <v>50594</v>
      </c>
      <c r="V41" s="46">
        <v>38574</v>
      </c>
      <c r="W41" s="23" t="e">
        <f>V41/#REF!</f>
        <v>#REF!</v>
      </c>
      <c r="X41" s="24">
        <v>21613</v>
      </c>
      <c r="Y41" s="23">
        <f t="shared" si="11"/>
        <v>0.5602996837247887</v>
      </c>
      <c r="Z41" s="95">
        <f>X41/U41</f>
        <v>0.42718504170454996</v>
      </c>
      <c r="AB41" s="14">
        <v>3</v>
      </c>
      <c r="AC41" s="112">
        <v>2510</v>
      </c>
      <c r="AD41" s="22">
        <v>2612</v>
      </c>
      <c r="AE41" s="24">
        <v>2853</v>
      </c>
      <c r="AF41" s="23" t="e">
        <f>AE41/#REF!</f>
        <v>#REF!</v>
      </c>
      <c r="AG41" s="24">
        <v>2060</v>
      </c>
      <c r="AH41" s="23">
        <f t="shared" si="12"/>
        <v>0.7220469681037505</v>
      </c>
      <c r="AI41" s="95">
        <f>AG41/AD41</f>
        <v>0.7886676875957122</v>
      </c>
    </row>
    <row r="42" spans="1:35" s="105" customFormat="1" ht="12.75" customHeight="1">
      <c r="A42" s="14">
        <v>4</v>
      </c>
      <c r="B42" s="112">
        <v>52417</v>
      </c>
      <c r="C42" s="22">
        <v>60540</v>
      </c>
      <c r="D42" s="46">
        <v>49149</v>
      </c>
      <c r="E42" s="23" t="e">
        <f>D42/#REF!</f>
        <v>#REF!</v>
      </c>
      <c r="F42" s="29">
        <v>12482</v>
      </c>
      <c r="G42" s="28">
        <f t="shared" si="9"/>
        <v>0.25396244074141894</v>
      </c>
      <c r="H42" s="95">
        <f>F42/C42</f>
        <v>0.20617773372976544</v>
      </c>
      <c r="I42" s="91"/>
      <c r="J42" s="14">
        <v>4</v>
      </c>
      <c r="K42" s="22">
        <v>29734</v>
      </c>
      <c r="L42" s="22">
        <v>30930</v>
      </c>
      <c r="M42" s="24">
        <v>28606</v>
      </c>
      <c r="N42" s="23" t="e">
        <f>M42/#REF!</f>
        <v>#REF!</v>
      </c>
      <c r="O42" s="29">
        <v>22945</v>
      </c>
      <c r="P42" s="28">
        <f t="shared" si="10"/>
        <v>0.8021044536111306</v>
      </c>
      <c r="Q42" s="95">
        <f>O42/L42</f>
        <v>0.7418364047849983</v>
      </c>
      <c r="S42" s="14">
        <v>4</v>
      </c>
      <c r="T42" s="22">
        <v>19087</v>
      </c>
      <c r="U42" s="22">
        <v>42763</v>
      </c>
      <c r="V42" s="46">
        <v>29650</v>
      </c>
      <c r="W42" s="23" t="e">
        <f>V42/#REF!</f>
        <v>#REF!</v>
      </c>
      <c r="X42" s="29">
        <v>8706</v>
      </c>
      <c r="Y42" s="28">
        <f t="shared" si="11"/>
        <v>0.2936256323777403</v>
      </c>
      <c r="Z42" s="95">
        <f>X42/U42</f>
        <v>0.20358721324509507</v>
      </c>
      <c r="AB42" s="14">
        <v>4</v>
      </c>
      <c r="AC42" s="112">
        <v>1679</v>
      </c>
      <c r="AD42" s="22">
        <v>1819</v>
      </c>
      <c r="AE42" s="24">
        <v>1625</v>
      </c>
      <c r="AF42" s="23" t="e">
        <f>AE42/#REF!</f>
        <v>#REF!</v>
      </c>
      <c r="AG42" s="29">
        <v>1359</v>
      </c>
      <c r="AH42" s="28">
        <f t="shared" si="12"/>
        <v>0.8363076923076923</v>
      </c>
      <c r="AI42" s="95">
        <f>AG42/AD42</f>
        <v>0.7471137987905443</v>
      </c>
    </row>
    <row r="43" spans="1:35" s="105" customFormat="1" ht="12.75" customHeight="1">
      <c r="A43" s="14">
        <v>5</v>
      </c>
      <c r="B43" s="112">
        <v>56751</v>
      </c>
      <c r="C43" s="22">
        <v>62152</v>
      </c>
      <c r="D43" s="46">
        <v>50563</v>
      </c>
      <c r="E43" s="23" t="e">
        <f>D43/#REF!</f>
        <v>#REF!</v>
      </c>
      <c r="F43" s="24">
        <v>7037</v>
      </c>
      <c r="G43" s="23">
        <f t="shared" si="9"/>
        <v>0.13917291299962423</v>
      </c>
      <c r="H43" s="95">
        <f>F43/C43</f>
        <v>0.11322242244819153</v>
      </c>
      <c r="I43" s="91"/>
      <c r="J43" s="14">
        <v>5</v>
      </c>
      <c r="K43" s="22">
        <v>27204</v>
      </c>
      <c r="L43" s="22">
        <v>25488</v>
      </c>
      <c r="M43" s="24">
        <v>26221</v>
      </c>
      <c r="N43" s="23" t="e">
        <f>M43/#REF!</f>
        <v>#REF!</v>
      </c>
      <c r="O43" s="24">
        <v>17610</v>
      </c>
      <c r="P43" s="23">
        <f t="shared" si="10"/>
        <v>0.6715990999580489</v>
      </c>
      <c r="Q43" s="95">
        <f>O43/L43</f>
        <v>0.6909133709981168</v>
      </c>
      <c r="S43" s="14">
        <v>5</v>
      </c>
      <c r="T43" s="22">
        <v>21056</v>
      </c>
      <c r="U43" s="22">
        <v>50491</v>
      </c>
      <c r="V43" s="46">
        <v>31179</v>
      </c>
      <c r="W43" s="23" t="e">
        <f>V43/#REF!</f>
        <v>#REF!</v>
      </c>
      <c r="X43" s="24">
        <v>7242</v>
      </c>
      <c r="Y43" s="23">
        <f t="shared" si="11"/>
        <v>0.23227172135090926</v>
      </c>
      <c r="Z43" s="95">
        <f>X43/U43</f>
        <v>0.14343150264403556</v>
      </c>
      <c r="AB43" s="14">
        <v>5</v>
      </c>
      <c r="AC43" s="112">
        <v>1415</v>
      </c>
      <c r="AD43" s="22">
        <v>1366</v>
      </c>
      <c r="AE43" s="24">
        <v>1385</v>
      </c>
      <c r="AF43" s="23" t="e">
        <f>AE43/#REF!</f>
        <v>#REF!</v>
      </c>
      <c r="AG43" s="24">
        <v>977</v>
      </c>
      <c r="AH43" s="23">
        <f t="shared" si="12"/>
        <v>0.7054151624548737</v>
      </c>
      <c r="AI43" s="95">
        <f>AG43/AD43</f>
        <v>0.7152269399707174</v>
      </c>
    </row>
    <row r="44" spans="1:35" s="105" customFormat="1" ht="12.75" customHeight="1" thickBot="1">
      <c r="A44" s="16">
        <v>6</v>
      </c>
      <c r="B44" s="113">
        <v>65468</v>
      </c>
      <c r="C44" s="30">
        <v>67977</v>
      </c>
      <c r="D44" s="49">
        <v>54892</v>
      </c>
      <c r="E44" s="31" t="e">
        <f>D44/#REF!</f>
        <v>#REF!</v>
      </c>
      <c r="F44" s="32">
        <v>13997</v>
      </c>
      <c r="G44" s="31">
        <f t="shared" si="9"/>
        <v>0.25499161990818336</v>
      </c>
      <c r="H44" s="106">
        <f>F44/C44</f>
        <v>0.20590788060667578</v>
      </c>
      <c r="I44" s="91"/>
      <c r="J44" s="16">
        <v>6</v>
      </c>
      <c r="K44" s="30">
        <v>25800</v>
      </c>
      <c r="L44" s="30">
        <v>27172</v>
      </c>
      <c r="M44" s="32">
        <v>25916</v>
      </c>
      <c r="N44" s="37" t="e">
        <f>M44/#REF!</f>
        <v>#REF!</v>
      </c>
      <c r="O44" s="32">
        <v>19444</v>
      </c>
      <c r="P44" s="31">
        <f t="shared" si="10"/>
        <v>0.7502701034110202</v>
      </c>
      <c r="Q44" s="106">
        <f>O44/L44</f>
        <v>0.7155895775062564</v>
      </c>
      <c r="S44" s="16">
        <v>6</v>
      </c>
      <c r="T44" s="30">
        <v>21135</v>
      </c>
      <c r="U44" s="30">
        <v>29680</v>
      </c>
      <c r="V44" s="49">
        <v>22724</v>
      </c>
      <c r="W44" s="31" t="e">
        <f>V44/#REF!</f>
        <v>#REF!</v>
      </c>
      <c r="X44" s="32">
        <v>7938</v>
      </c>
      <c r="Y44" s="31">
        <f t="shared" si="11"/>
        <v>0.34932230241154727</v>
      </c>
      <c r="Z44" s="110">
        <f>X44/U44</f>
        <v>0.26745283018867927</v>
      </c>
      <c r="AB44" s="16">
        <v>6</v>
      </c>
      <c r="AC44" s="113">
        <v>1168</v>
      </c>
      <c r="AD44" s="30">
        <v>1283</v>
      </c>
      <c r="AE44" s="32">
        <v>1105</v>
      </c>
      <c r="AF44" s="31" t="e">
        <f>AE44/#REF!</f>
        <v>#REF!</v>
      </c>
      <c r="AG44" s="32">
        <v>655</v>
      </c>
      <c r="AH44" s="31">
        <f t="shared" si="12"/>
        <v>0.5927601809954751</v>
      </c>
      <c r="AI44" s="106">
        <f>AG44/AD44</f>
        <v>0.5105222135619641</v>
      </c>
    </row>
    <row r="45" spans="1:35" s="105" customFormat="1" ht="12.75" customHeight="1">
      <c r="A45" s="15">
        <v>7</v>
      </c>
      <c r="B45" s="114">
        <v>74359</v>
      </c>
      <c r="C45" s="27">
        <v>84634</v>
      </c>
      <c r="D45" s="52">
        <v>66566</v>
      </c>
      <c r="E45" s="28" t="e">
        <f>D45/#REF!</f>
        <v>#REF!</v>
      </c>
      <c r="F45" s="29">
        <v>28606</v>
      </c>
      <c r="G45" s="28">
        <f t="shared" si="9"/>
        <v>0.429738905747679</v>
      </c>
      <c r="H45" s="98">
        <f>F45/C45</f>
        <v>0.3379965498499421</v>
      </c>
      <c r="I45" s="91"/>
      <c r="J45" s="15">
        <v>7</v>
      </c>
      <c r="K45" s="27">
        <v>31802</v>
      </c>
      <c r="L45" s="27">
        <v>32503</v>
      </c>
      <c r="M45" s="29">
        <v>31343</v>
      </c>
      <c r="N45" s="117" t="e">
        <f>M45/#REF!</f>
        <v>#REF!</v>
      </c>
      <c r="O45" s="29">
        <v>28247</v>
      </c>
      <c r="P45" s="28">
        <f t="shared" si="10"/>
        <v>0.901221963436812</v>
      </c>
      <c r="Q45" s="98">
        <f>O45/L45</f>
        <v>0.8690582407777744</v>
      </c>
      <c r="S45" s="15">
        <v>7</v>
      </c>
      <c r="T45" s="27">
        <v>20150</v>
      </c>
      <c r="U45" s="27">
        <v>38668</v>
      </c>
      <c r="V45" s="52">
        <v>34747</v>
      </c>
      <c r="W45" s="28" t="e">
        <f>V45/#REF!</f>
        <v>#REF!</v>
      </c>
      <c r="X45" s="29">
        <v>9349</v>
      </c>
      <c r="Y45" s="28">
        <f aca="true" t="shared" si="13" ref="Y45:Y52">X45/V45</f>
        <v>0.26905919935534</v>
      </c>
      <c r="Z45" s="111">
        <f>X45/U45</f>
        <v>0.24177614565015</v>
      </c>
      <c r="AB45" s="15">
        <v>7</v>
      </c>
      <c r="AC45" s="114">
        <v>1686</v>
      </c>
      <c r="AD45" s="27">
        <v>1603</v>
      </c>
      <c r="AE45" s="29">
        <v>1765</v>
      </c>
      <c r="AF45" s="28" t="e">
        <f>AE45/#REF!</f>
        <v>#REF!</v>
      </c>
      <c r="AG45" s="29">
        <v>1492</v>
      </c>
      <c r="AH45" s="28">
        <f t="shared" si="12"/>
        <v>0.8453257790368272</v>
      </c>
      <c r="AI45" s="98">
        <f>AG45/AD45</f>
        <v>0.9307548346849657</v>
      </c>
    </row>
    <row r="46" spans="1:35" s="105" customFormat="1" ht="12.75" customHeight="1">
      <c r="A46" s="14">
        <v>8</v>
      </c>
      <c r="B46" s="112">
        <v>94967</v>
      </c>
      <c r="C46" s="22">
        <v>101785</v>
      </c>
      <c r="D46" s="46">
        <v>85655</v>
      </c>
      <c r="E46" s="23" t="e">
        <f>D46/#REF!</f>
        <v>#REF!</v>
      </c>
      <c r="F46" s="24">
        <v>42988</v>
      </c>
      <c r="G46" s="23">
        <f aca="true" t="shared" si="14" ref="G46:G52">F46/D46</f>
        <v>0.5018737960422626</v>
      </c>
      <c r="H46" s="98">
        <f>F46/C46</f>
        <v>0.4223412094119959</v>
      </c>
      <c r="I46" s="91"/>
      <c r="J46" s="14">
        <v>8</v>
      </c>
      <c r="K46" s="22">
        <v>39161</v>
      </c>
      <c r="L46" s="22">
        <v>38732</v>
      </c>
      <c r="M46" s="24">
        <v>38268</v>
      </c>
      <c r="N46" s="23" t="e">
        <f>M46/#REF!</f>
        <v>#REF!</v>
      </c>
      <c r="O46" s="24">
        <v>30836</v>
      </c>
      <c r="P46" s="23">
        <f t="shared" si="10"/>
        <v>0.8057907389986412</v>
      </c>
      <c r="Q46" s="96">
        <f>O46/L46</f>
        <v>0.7961375606733451</v>
      </c>
      <c r="S46" s="14">
        <v>8</v>
      </c>
      <c r="T46" s="22">
        <v>32552</v>
      </c>
      <c r="U46" s="22">
        <v>34413</v>
      </c>
      <c r="V46" s="46">
        <v>45482</v>
      </c>
      <c r="W46" s="23" t="e">
        <f>V46/#REF!</f>
        <v>#REF!</v>
      </c>
      <c r="X46" s="24">
        <v>11718</v>
      </c>
      <c r="Y46" s="23">
        <f t="shared" si="13"/>
        <v>0.2576403852073348</v>
      </c>
      <c r="Z46" s="96">
        <f>X46/U46</f>
        <v>0.3405108534565426</v>
      </c>
      <c r="AB46" s="14">
        <v>8</v>
      </c>
      <c r="AC46" s="112">
        <v>2138</v>
      </c>
      <c r="AD46" s="22">
        <v>2120</v>
      </c>
      <c r="AE46" s="24">
        <v>2478</v>
      </c>
      <c r="AF46" s="23" t="e">
        <f>AE46/#REF!</f>
        <v>#REF!</v>
      </c>
      <c r="AG46" s="24">
        <v>2288</v>
      </c>
      <c r="AH46" s="23">
        <f t="shared" si="12"/>
        <v>0.9233252623083131</v>
      </c>
      <c r="AI46" s="98">
        <f>AG46/AD46</f>
        <v>1.079245283018868</v>
      </c>
    </row>
    <row r="47" spans="1:35" s="105" customFormat="1" ht="12.75" customHeight="1">
      <c r="A47" s="14">
        <v>9</v>
      </c>
      <c r="B47" s="112">
        <v>83864</v>
      </c>
      <c r="C47" s="22">
        <v>89417</v>
      </c>
      <c r="D47" s="46">
        <v>77884</v>
      </c>
      <c r="E47" s="23" t="e">
        <f>D47/#REF!</f>
        <v>#REF!</v>
      </c>
      <c r="F47" s="24">
        <v>47587</v>
      </c>
      <c r="G47" s="23">
        <f t="shared" si="14"/>
        <v>0.6109984078886549</v>
      </c>
      <c r="H47" s="98">
        <f>F47/C47</f>
        <v>0.532191865081584</v>
      </c>
      <c r="I47" s="91"/>
      <c r="J47" s="14">
        <v>9</v>
      </c>
      <c r="K47" s="22">
        <v>39998</v>
      </c>
      <c r="L47" s="22">
        <v>27770</v>
      </c>
      <c r="M47" s="24">
        <v>31759</v>
      </c>
      <c r="N47" s="23" t="e">
        <f>M47/#REF!</f>
        <v>#REF!</v>
      </c>
      <c r="O47" s="24">
        <v>29789</v>
      </c>
      <c r="P47" s="23">
        <f t="shared" si="10"/>
        <v>0.9379703391164709</v>
      </c>
      <c r="Q47" s="96">
        <f>O47/L47</f>
        <v>1.0727043572200217</v>
      </c>
      <c r="S47" s="14">
        <v>9</v>
      </c>
      <c r="T47" s="22">
        <v>28438</v>
      </c>
      <c r="U47" s="22">
        <v>34745</v>
      </c>
      <c r="V47" s="46">
        <v>27423</v>
      </c>
      <c r="W47" s="23" t="e">
        <f>V47/#REF!</f>
        <v>#REF!</v>
      </c>
      <c r="X47" s="24">
        <v>25311</v>
      </c>
      <c r="Y47" s="23">
        <f t="shared" si="13"/>
        <v>0.9229843561973526</v>
      </c>
      <c r="Z47" s="96">
        <f>X47/U47</f>
        <v>0.7284789178299036</v>
      </c>
      <c r="AB47" s="14">
        <v>9</v>
      </c>
      <c r="AC47" s="112">
        <v>2316</v>
      </c>
      <c r="AD47" s="22">
        <v>2096</v>
      </c>
      <c r="AE47" s="24">
        <v>2485</v>
      </c>
      <c r="AF47" s="23" t="e">
        <f>AE47/#REF!</f>
        <v>#REF!</v>
      </c>
      <c r="AG47" s="24">
        <v>2504</v>
      </c>
      <c r="AH47" s="23">
        <f t="shared" si="12"/>
        <v>1.007645875251509</v>
      </c>
      <c r="AI47" s="98">
        <f>AG47/AD47</f>
        <v>1.1946564885496183</v>
      </c>
    </row>
    <row r="48" spans="1:35" s="105" customFormat="1" ht="12.75" customHeight="1">
      <c r="A48" s="14">
        <v>10</v>
      </c>
      <c r="B48" s="112">
        <v>67930</v>
      </c>
      <c r="C48" s="22">
        <v>73383</v>
      </c>
      <c r="D48" s="46">
        <v>58493</v>
      </c>
      <c r="E48" s="23" t="e">
        <f>D48/#REF!</f>
        <v>#REF!</v>
      </c>
      <c r="F48" s="24">
        <v>38391</v>
      </c>
      <c r="G48" s="23">
        <f t="shared" si="14"/>
        <v>0.6563349460619219</v>
      </c>
      <c r="H48" s="96">
        <f>F48/C48</f>
        <v>0.5231593148276849</v>
      </c>
      <c r="I48" s="91"/>
      <c r="J48" s="14">
        <v>10</v>
      </c>
      <c r="K48" s="22">
        <v>32248</v>
      </c>
      <c r="L48" s="22">
        <v>26861</v>
      </c>
      <c r="M48" s="24">
        <v>25540</v>
      </c>
      <c r="N48" s="23" t="e">
        <f>M48/#REF!</f>
        <v>#REF!</v>
      </c>
      <c r="O48" s="24">
        <v>27344</v>
      </c>
      <c r="P48" s="23">
        <f t="shared" si="10"/>
        <v>1.0706342991386062</v>
      </c>
      <c r="Q48" s="96">
        <f>O48/L48</f>
        <v>1.0179814601094523</v>
      </c>
      <c r="S48" s="14">
        <v>10</v>
      </c>
      <c r="T48" s="22">
        <v>25079</v>
      </c>
      <c r="U48" s="22">
        <v>36215</v>
      </c>
      <c r="V48" s="46">
        <v>30980</v>
      </c>
      <c r="W48" s="23" t="e">
        <f>V48/#REF!</f>
        <v>#REF!</v>
      </c>
      <c r="X48" s="24">
        <v>19699</v>
      </c>
      <c r="Y48" s="23">
        <f t="shared" si="13"/>
        <v>0.6358618463524854</v>
      </c>
      <c r="Z48" s="96">
        <f>X48/U48</f>
        <v>0.5439458787795113</v>
      </c>
      <c r="AB48" s="14">
        <v>10</v>
      </c>
      <c r="AC48" s="112">
        <v>1274</v>
      </c>
      <c r="AD48" s="22">
        <v>1459</v>
      </c>
      <c r="AE48" s="24">
        <v>1634</v>
      </c>
      <c r="AF48" s="23" t="e">
        <f>AE48/#REF!</f>
        <v>#REF!</v>
      </c>
      <c r="AG48" s="24">
        <v>1251</v>
      </c>
      <c r="AH48" s="23">
        <f t="shared" si="12"/>
        <v>0.7656058751529988</v>
      </c>
      <c r="AI48" s="96">
        <f>AG48/AD48</f>
        <v>0.8574366004112406</v>
      </c>
    </row>
    <row r="49" spans="1:35" s="105" customFormat="1" ht="12.75" customHeight="1">
      <c r="A49" s="14">
        <v>11</v>
      </c>
      <c r="B49" s="112">
        <v>76513</v>
      </c>
      <c r="C49" s="22">
        <v>80889</v>
      </c>
      <c r="D49" s="46">
        <v>54297</v>
      </c>
      <c r="E49" s="23" t="e">
        <f>D49/#REF!</f>
        <v>#REF!</v>
      </c>
      <c r="F49" s="24">
        <v>37591</v>
      </c>
      <c r="G49" s="23">
        <f t="shared" si="14"/>
        <v>0.6923218594029136</v>
      </c>
      <c r="H49" s="96">
        <f>F49/C49</f>
        <v>0.464723262742771</v>
      </c>
      <c r="I49" s="91"/>
      <c r="J49" s="14">
        <v>11</v>
      </c>
      <c r="K49" s="22">
        <v>32195</v>
      </c>
      <c r="L49" s="22">
        <v>28811</v>
      </c>
      <c r="M49" s="24">
        <v>21918</v>
      </c>
      <c r="N49" s="23" t="e">
        <f>M49/#REF!</f>
        <v>#REF!</v>
      </c>
      <c r="O49" s="24">
        <v>25399</v>
      </c>
      <c r="P49" s="23">
        <f t="shared" si="10"/>
        <v>1.1588192353316908</v>
      </c>
      <c r="Q49" s="96">
        <f>O49/L49</f>
        <v>0.8815730103085627</v>
      </c>
      <c r="S49" s="14">
        <v>11</v>
      </c>
      <c r="T49" s="22">
        <v>25251</v>
      </c>
      <c r="U49" s="22">
        <v>28075</v>
      </c>
      <c r="V49" s="46">
        <v>29647</v>
      </c>
      <c r="W49" s="23" t="e">
        <f>V49/#REF!</f>
        <v>#REF!</v>
      </c>
      <c r="X49" s="24">
        <v>20709</v>
      </c>
      <c r="Y49" s="23">
        <f t="shared" si="13"/>
        <v>0.6985192430937363</v>
      </c>
      <c r="Z49" s="96">
        <f>X49/U49</f>
        <v>0.7376313446126447</v>
      </c>
      <c r="AB49" s="14">
        <v>11</v>
      </c>
      <c r="AC49" s="112">
        <v>1696</v>
      </c>
      <c r="AD49" s="22">
        <v>1768</v>
      </c>
      <c r="AE49" s="24">
        <v>1343</v>
      </c>
      <c r="AF49" s="23" t="e">
        <f>AE49/#REF!</f>
        <v>#REF!</v>
      </c>
      <c r="AG49" s="24">
        <v>1756</v>
      </c>
      <c r="AH49" s="23">
        <f t="shared" si="12"/>
        <v>1.3075204765450483</v>
      </c>
      <c r="AI49" s="96">
        <f>AG49/AD49</f>
        <v>0.9932126696832579</v>
      </c>
    </row>
    <row r="50" spans="1:35" s="105" customFormat="1" ht="12.75" customHeight="1" thickBot="1">
      <c r="A50" s="16">
        <v>12</v>
      </c>
      <c r="B50" s="113">
        <v>72312</v>
      </c>
      <c r="C50" s="30">
        <v>73898</v>
      </c>
      <c r="D50" s="55">
        <v>60336</v>
      </c>
      <c r="E50" s="37" t="e">
        <f>D50/#REF!</f>
        <v>#REF!</v>
      </c>
      <c r="F50" s="36">
        <v>46956</v>
      </c>
      <c r="G50" s="37">
        <f t="shared" si="14"/>
        <v>0.77824184566428</v>
      </c>
      <c r="H50" s="107">
        <f>F50/C50</f>
        <v>0.6354163847465425</v>
      </c>
      <c r="I50" s="91"/>
      <c r="J50" s="16">
        <v>12</v>
      </c>
      <c r="K50" s="30">
        <v>31902</v>
      </c>
      <c r="L50" s="30">
        <v>41921</v>
      </c>
      <c r="M50" s="36">
        <v>29559</v>
      </c>
      <c r="N50" s="31" t="e">
        <f>M50/#REF!</f>
        <v>#REF!</v>
      </c>
      <c r="O50" s="36">
        <v>33397</v>
      </c>
      <c r="P50" s="37">
        <f t="shared" si="10"/>
        <v>1.1298420108934673</v>
      </c>
      <c r="Q50" s="107">
        <f>O50/L50</f>
        <v>0.7966651558884569</v>
      </c>
      <c r="S50" s="42">
        <v>12</v>
      </c>
      <c r="T50" s="43">
        <v>18942</v>
      </c>
      <c r="U50" s="43">
        <v>26559</v>
      </c>
      <c r="V50" s="55">
        <v>20580</v>
      </c>
      <c r="W50" s="37" t="e">
        <f>V50/#REF!</f>
        <v>#REF!</v>
      </c>
      <c r="X50" s="36">
        <v>25255</v>
      </c>
      <c r="Y50" s="37">
        <f t="shared" si="13"/>
        <v>1.227162293488824</v>
      </c>
      <c r="Z50" s="107">
        <f>X50/U50</f>
        <v>0.9509017658797394</v>
      </c>
      <c r="AB50" s="16">
        <v>12</v>
      </c>
      <c r="AC50" s="113">
        <v>1378</v>
      </c>
      <c r="AD50" s="30">
        <v>2067</v>
      </c>
      <c r="AE50" s="36">
        <v>2386</v>
      </c>
      <c r="AF50" s="37" t="e">
        <f>AE50/#REF!</f>
        <v>#REF!</v>
      </c>
      <c r="AG50" s="36">
        <v>2436</v>
      </c>
      <c r="AH50" s="37">
        <f t="shared" si="12"/>
        <v>1.0209555741827325</v>
      </c>
      <c r="AI50" s="107">
        <f>AG50/AD50</f>
        <v>1.1785195936139332</v>
      </c>
    </row>
    <row r="51" spans="1:35" s="105" customFormat="1" ht="12.75" customHeight="1" thickBot="1">
      <c r="A51" s="42" t="s">
        <v>55</v>
      </c>
      <c r="B51" s="43">
        <f>SUM(B39:B48)</f>
        <v>711837</v>
      </c>
      <c r="C51" s="115">
        <f>SUM(C39:C50)</f>
        <v>929895</v>
      </c>
      <c r="D51" s="58">
        <f>SUM(D39:D50)</f>
        <v>723420</v>
      </c>
      <c r="E51" s="40" t="e">
        <f>D51/#REF!</f>
        <v>#REF!</v>
      </c>
      <c r="F51" s="41">
        <f>SUM(F39:F50)</f>
        <v>433621</v>
      </c>
      <c r="G51" s="40">
        <f t="shared" si="14"/>
        <v>0.5994042188493545</v>
      </c>
      <c r="H51" s="85">
        <f>F51/C51</f>
        <v>0.4663117878900306</v>
      </c>
      <c r="I51" s="91"/>
      <c r="J51" s="60" t="s">
        <v>61</v>
      </c>
      <c r="K51" s="43">
        <f>SUM(K39:K48)</f>
        <v>323416</v>
      </c>
      <c r="L51" s="43">
        <f>SUM(L39:L50)</f>
        <v>390517</v>
      </c>
      <c r="M51" s="41">
        <f>SUM(M39:M50)</f>
        <v>341867</v>
      </c>
      <c r="N51" s="40" t="e">
        <f>M51/#REF!</f>
        <v>#REF!</v>
      </c>
      <c r="O51" s="41">
        <f>SUM(O39:O50)</f>
        <v>322896</v>
      </c>
      <c r="P51" s="40">
        <f>O51/M51</f>
        <v>0.9445076594114086</v>
      </c>
      <c r="Q51" s="85">
        <f>O51/L51</f>
        <v>0.8268423653771795</v>
      </c>
      <c r="S51" s="17" t="s">
        <v>61</v>
      </c>
      <c r="T51" s="39">
        <f>SUM(T39:T40)</f>
        <v>41707</v>
      </c>
      <c r="U51" s="39">
        <f>SUM(U39:U50)</f>
        <v>455981</v>
      </c>
      <c r="V51" s="58">
        <f>SUM(V39:V50)</f>
        <v>354563</v>
      </c>
      <c r="W51" s="40" t="e">
        <f>V51/#REF!</f>
        <v>#REF!</v>
      </c>
      <c r="X51" s="41">
        <f>SUM(X39:X50)</f>
        <v>213527</v>
      </c>
      <c r="Y51" s="40">
        <f t="shared" si="13"/>
        <v>0.602225838567476</v>
      </c>
      <c r="Z51" s="85">
        <f>X51/U51</f>
        <v>0.4682804765988057</v>
      </c>
      <c r="AB51" s="42" t="s">
        <v>59</v>
      </c>
      <c r="AC51" s="43">
        <f>SUM(AC39:AC48)</f>
        <v>19000</v>
      </c>
      <c r="AD51" s="115">
        <f>SUM(AD39:AD50)</f>
        <v>21708</v>
      </c>
      <c r="AE51" s="41">
        <f>SUM(AE39:AE50)</f>
        <v>23748</v>
      </c>
      <c r="AF51" s="40" t="e">
        <f>AE51/#REF!</f>
        <v>#REF!</v>
      </c>
      <c r="AG51" s="41">
        <f>SUM(AG39:AG50)</f>
        <v>21401</v>
      </c>
      <c r="AH51" s="40">
        <f>AG51/AE51</f>
        <v>0.901170624894728</v>
      </c>
      <c r="AI51" s="85">
        <f>AG51/AD51</f>
        <v>0.9858577482955593</v>
      </c>
    </row>
    <row r="52" spans="1:35" s="105" customFormat="1" ht="12.75" customHeight="1">
      <c r="A52" s="15" t="s">
        <v>19</v>
      </c>
      <c r="B52" s="27">
        <f>SUM(B39:B50)</f>
        <v>860662</v>
      </c>
      <c r="C52" s="27">
        <f>SUM(C39:C50)</f>
        <v>929895</v>
      </c>
      <c r="D52" s="52">
        <f>SUM(D39:D50)</f>
        <v>723420</v>
      </c>
      <c r="E52" s="28" t="e">
        <f>D52/#REF!</f>
        <v>#REF!</v>
      </c>
      <c r="F52" s="29">
        <f>SUM(F39:F50)</f>
        <v>433621</v>
      </c>
      <c r="G52" s="28">
        <f t="shared" si="14"/>
        <v>0.5994042188493545</v>
      </c>
      <c r="H52" s="98">
        <f>F52/C52</f>
        <v>0.4663117878900306</v>
      </c>
      <c r="I52" s="91"/>
      <c r="J52" s="15" t="s">
        <v>19</v>
      </c>
      <c r="K52" s="27">
        <f>SUM(K39:K50)</f>
        <v>387513</v>
      </c>
      <c r="L52" s="27">
        <v>390517</v>
      </c>
      <c r="M52" s="29">
        <f>SUM(M39:M50)</f>
        <v>341867</v>
      </c>
      <c r="N52" s="117" t="e">
        <f>M52/#REF!</f>
        <v>#REF!</v>
      </c>
      <c r="O52" s="29">
        <f>SUM(O39:O50)</f>
        <v>322896</v>
      </c>
      <c r="P52" s="28">
        <f>O52/M52</f>
        <v>0.9445076594114086</v>
      </c>
      <c r="Q52" s="98">
        <f>O52/L52</f>
        <v>0.8268423653771795</v>
      </c>
      <c r="S52" s="15" t="s">
        <v>19</v>
      </c>
      <c r="T52" s="27">
        <f>SUM(T39:T50)</f>
        <v>280222</v>
      </c>
      <c r="U52" s="27">
        <f>SUM(U39:U50)</f>
        <v>455981</v>
      </c>
      <c r="V52" s="52">
        <f>SUM(V39:V50)</f>
        <v>354563</v>
      </c>
      <c r="W52" s="28" t="e">
        <f>V52/#REF!</f>
        <v>#REF!</v>
      </c>
      <c r="X52" s="29">
        <f>SUM(X39:X50)</f>
        <v>213527</v>
      </c>
      <c r="Y52" s="28">
        <f t="shared" si="13"/>
        <v>0.602225838567476</v>
      </c>
      <c r="Z52" s="98">
        <f>X52/U52</f>
        <v>0.4682804765988057</v>
      </c>
      <c r="AB52" s="15" t="s">
        <v>19</v>
      </c>
      <c r="AC52" s="27">
        <f>SUM(AC39:AC50)</f>
        <v>22074</v>
      </c>
      <c r="AD52" s="27">
        <f>SUM(AD39:AD50)</f>
        <v>21708</v>
      </c>
      <c r="AE52" s="29">
        <f>SUM(AE39:AE50)</f>
        <v>23748</v>
      </c>
      <c r="AF52" s="28" t="e">
        <f>AE52/#REF!</f>
        <v>#REF!</v>
      </c>
      <c r="AG52" s="29">
        <f>SUM(AG39:AG50)</f>
        <v>21401</v>
      </c>
      <c r="AH52" s="28">
        <f>AG52/AE52</f>
        <v>0.901170624894728</v>
      </c>
      <c r="AI52" s="98">
        <f>AG52/AD52</f>
        <v>0.9858577482955593</v>
      </c>
    </row>
    <row r="53" spans="1:34" ht="12.75" customHeight="1">
      <c r="A53" s="7" t="s">
        <v>16</v>
      </c>
      <c r="B53" s="7"/>
      <c r="C53" s="7"/>
      <c r="D53" s="13"/>
      <c r="E53" s="12"/>
      <c r="F53" s="12"/>
      <c r="G53" s="12"/>
      <c r="H53" s="12"/>
      <c r="I53" s="7"/>
      <c r="J53" s="7" t="s">
        <v>28</v>
      </c>
      <c r="K53" s="7"/>
      <c r="L53" s="7"/>
      <c r="M53" s="7"/>
      <c r="N53" s="7"/>
      <c r="O53" s="7"/>
      <c r="P53" s="7"/>
      <c r="Q53" s="7"/>
      <c r="S53" s="7" t="s">
        <v>45</v>
      </c>
      <c r="T53" s="7"/>
      <c r="U53" s="7"/>
      <c r="V53" s="8"/>
      <c r="W53" s="7"/>
      <c r="X53" s="7"/>
      <c r="Y53" s="7"/>
      <c r="Z53" s="7"/>
      <c r="AB53" s="7" t="s">
        <v>31</v>
      </c>
      <c r="AC53" s="7"/>
      <c r="AD53" s="7"/>
      <c r="AE53" s="12"/>
      <c r="AF53" s="12"/>
      <c r="AG53" s="7"/>
      <c r="AH53" s="7"/>
    </row>
    <row r="54" spans="1:34" ht="1.5" customHeight="1">
      <c r="A54" s="74" t="s">
        <v>11</v>
      </c>
      <c r="B54" s="75"/>
      <c r="C54" s="75"/>
      <c r="D54" s="76"/>
      <c r="E54" s="75"/>
      <c r="F54" s="75"/>
      <c r="G54" s="75"/>
      <c r="H54" s="75"/>
      <c r="I54" s="7"/>
      <c r="M54" s="4"/>
      <c r="V54" s="4"/>
      <c r="AB54" s="1"/>
      <c r="AE54" s="6"/>
      <c r="AF54" s="3"/>
      <c r="AG54" s="3"/>
      <c r="AH54" s="3"/>
    </row>
    <row r="55" spans="1:35" s="132" customFormat="1" ht="12.75">
      <c r="A55" s="74" t="s">
        <v>13</v>
      </c>
      <c r="B55" s="75"/>
      <c r="C55" s="75"/>
      <c r="D55" s="75"/>
      <c r="E55" s="75"/>
      <c r="F55" s="75"/>
      <c r="G55" s="75"/>
      <c r="H55" s="75"/>
      <c r="J55" s="74" t="s">
        <v>25</v>
      </c>
      <c r="K55" s="75"/>
      <c r="L55" s="75"/>
      <c r="M55" s="76"/>
      <c r="N55" s="75"/>
      <c r="O55" s="75"/>
      <c r="P55" s="75"/>
      <c r="Q55" s="75"/>
      <c r="S55" s="74" t="s">
        <v>46</v>
      </c>
      <c r="T55" s="75"/>
      <c r="U55" s="75"/>
      <c r="V55" s="76"/>
      <c r="W55" s="75"/>
      <c r="X55" s="75"/>
      <c r="Y55" s="75"/>
      <c r="Z55" s="77"/>
      <c r="AB55" s="129" t="s">
        <v>38</v>
      </c>
      <c r="AC55" s="129"/>
      <c r="AD55" s="129"/>
      <c r="AE55" s="129"/>
      <c r="AF55" s="129"/>
      <c r="AG55" s="129"/>
      <c r="AH55" s="129"/>
      <c r="AI55" s="129"/>
    </row>
    <row r="56" spans="1:35" s="1" customFormat="1" ht="13.5" customHeight="1">
      <c r="A56" s="14" t="s">
        <v>5</v>
      </c>
      <c r="B56" s="19" t="s">
        <v>6</v>
      </c>
      <c r="C56" s="14" t="s">
        <v>7</v>
      </c>
      <c r="D56" s="18" t="s">
        <v>34</v>
      </c>
      <c r="E56" s="18" t="s">
        <v>35</v>
      </c>
      <c r="F56" s="18" t="s">
        <v>39</v>
      </c>
      <c r="G56" s="18" t="s">
        <v>35</v>
      </c>
      <c r="H56" s="14" t="s">
        <v>50</v>
      </c>
      <c r="J56" s="14" t="s">
        <v>5</v>
      </c>
      <c r="K56" s="19" t="s">
        <v>51</v>
      </c>
      <c r="L56" s="14" t="s">
        <v>7</v>
      </c>
      <c r="M56" s="20" t="s">
        <v>34</v>
      </c>
      <c r="N56" s="18" t="s">
        <v>35</v>
      </c>
      <c r="O56" s="18" t="s">
        <v>39</v>
      </c>
      <c r="P56" s="18" t="s">
        <v>35</v>
      </c>
      <c r="Q56" s="14" t="s">
        <v>50</v>
      </c>
      <c r="S56" s="14" t="s">
        <v>5</v>
      </c>
      <c r="T56" s="19" t="s">
        <v>6</v>
      </c>
      <c r="U56" s="14" t="s">
        <v>7</v>
      </c>
      <c r="V56" s="20" t="s">
        <v>34</v>
      </c>
      <c r="W56" s="18" t="s">
        <v>35</v>
      </c>
      <c r="X56" s="18" t="s">
        <v>39</v>
      </c>
      <c r="Y56" s="18" t="s">
        <v>35</v>
      </c>
      <c r="Z56" s="14" t="s">
        <v>50</v>
      </c>
      <c r="AB56" s="14" t="s">
        <v>5</v>
      </c>
      <c r="AC56" s="19" t="s">
        <v>6</v>
      </c>
      <c r="AD56" s="14" t="s">
        <v>7</v>
      </c>
      <c r="AE56" s="20" t="s">
        <v>34</v>
      </c>
      <c r="AF56" s="18" t="s">
        <v>35</v>
      </c>
      <c r="AG56" s="18" t="s">
        <v>39</v>
      </c>
      <c r="AH56" s="18" t="s">
        <v>35</v>
      </c>
      <c r="AI56" s="14" t="s">
        <v>50</v>
      </c>
    </row>
    <row r="57" spans="1:35" s="1" customFormat="1" ht="12.75" customHeight="1">
      <c r="A57" s="14">
        <v>1</v>
      </c>
      <c r="B57" s="22">
        <v>60616</v>
      </c>
      <c r="C57" s="22">
        <v>50261</v>
      </c>
      <c r="D57" s="24">
        <v>51488</v>
      </c>
      <c r="E57" s="23" t="e">
        <f>D57/#REF!</f>
        <v>#REF!</v>
      </c>
      <c r="F57" s="24">
        <v>57400</v>
      </c>
      <c r="G57" s="23">
        <f aca="true" t="shared" si="15" ref="G57:G68">F57/D57</f>
        <v>1.1148228713486639</v>
      </c>
      <c r="H57" s="83">
        <v>0.995</v>
      </c>
      <c r="J57" s="14">
        <v>1</v>
      </c>
      <c r="K57" s="22">
        <v>13696</v>
      </c>
      <c r="L57" s="22">
        <v>13362</v>
      </c>
      <c r="M57" s="46">
        <v>14469</v>
      </c>
      <c r="N57" s="23" t="e">
        <f>M57/#REF!</f>
        <v>#REF!</v>
      </c>
      <c r="O57" s="24">
        <v>15732</v>
      </c>
      <c r="P57" s="23">
        <f aca="true" t="shared" si="16" ref="P57:P68">O57/M57</f>
        <v>1.0872900684221438</v>
      </c>
      <c r="Q57" s="83">
        <f>O57/L57</f>
        <v>1.1773686573866187</v>
      </c>
      <c r="S57" s="14">
        <v>1</v>
      </c>
      <c r="T57" s="112">
        <v>3010</v>
      </c>
      <c r="U57" s="22">
        <v>2495</v>
      </c>
      <c r="V57" s="46">
        <v>2593</v>
      </c>
      <c r="W57" s="23" t="e">
        <f>V57/#REF!</f>
        <v>#REF!</v>
      </c>
      <c r="X57" s="24">
        <v>2465</v>
      </c>
      <c r="Y57" s="23">
        <f aca="true" t="shared" si="17" ref="Y57:Y67">X57/V57</f>
        <v>0.9506363285769379</v>
      </c>
      <c r="Z57" s="83">
        <f>X57/U57</f>
        <v>0.9879759519038076</v>
      </c>
      <c r="AB57" s="14">
        <v>1</v>
      </c>
      <c r="AC57" s="22">
        <v>17594</v>
      </c>
      <c r="AD57" s="22">
        <v>16807</v>
      </c>
      <c r="AE57" s="24">
        <v>14457</v>
      </c>
      <c r="AF57" s="23" t="e">
        <f>AE57/#REF!</f>
        <v>#REF!</v>
      </c>
      <c r="AG57" s="24">
        <v>15906</v>
      </c>
      <c r="AH57" s="23">
        <f aca="true" t="shared" si="18" ref="AH57:AH65">AG57/AE57</f>
        <v>1.1002282631251297</v>
      </c>
      <c r="AI57" s="83">
        <f>AG57/AD57</f>
        <v>0.9463913845421551</v>
      </c>
    </row>
    <row r="58" spans="1:35" s="1" customFormat="1" ht="12.75" customHeight="1">
      <c r="A58" s="14">
        <v>2</v>
      </c>
      <c r="B58" s="22">
        <v>61805</v>
      </c>
      <c r="C58" s="22">
        <v>68456</v>
      </c>
      <c r="D58" s="24">
        <v>56512</v>
      </c>
      <c r="E58" s="23" t="e">
        <f>D58/#REF!</f>
        <v>#REF!</v>
      </c>
      <c r="F58" s="24">
        <v>58900</v>
      </c>
      <c r="G58" s="23">
        <f t="shared" si="15"/>
        <v>1.0422565118912797</v>
      </c>
      <c r="H58" s="83" t="e">
        <f>F58/#REF!</f>
        <v>#REF!</v>
      </c>
      <c r="J58" s="14">
        <v>2</v>
      </c>
      <c r="K58" s="22">
        <v>17693</v>
      </c>
      <c r="L58" s="22">
        <v>16425</v>
      </c>
      <c r="M58" s="46">
        <v>17374</v>
      </c>
      <c r="N58" s="23" t="e">
        <f>M58/#REF!</f>
        <v>#REF!</v>
      </c>
      <c r="O58" s="24">
        <v>16362</v>
      </c>
      <c r="P58" s="23">
        <f t="shared" si="16"/>
        <v>0.9417520432830666</v>
      </c>
      <c r="Q58" s="83">
        <f>O58/L58</f>
        <v>0.9961643835616438</v>
      </c>
      <c r="S58" s="14">
        <v>2</v>
      </c>
      <c r="T58" s="112">
        <v>2730</v>
      </c>
      <c r="U58" s="22">
        <v>1742</v>
      </c>
      <c r="V58" s="46">
        <v>2207</v>
      </c>
      <c r="W58" s="23" t="e">
        <f>V58/#REF!</f>
        <v>#REF!</v>
      </c>
      <c r="X58" s="24">
        <v>1707</v>
      </c>
      <c r="Y58" s="23">
        <f t="shared" si="17"/>
        <v>0.7734481196193929</v>
      </c>
      <c r="Z58" s="83">
        <f>X58/U58</f>
        <v>0.9799081515499426</v>
      </c>
      <c r="AB58" s="14">
        <v>2</v>
      </c>
      <c r="AC58" s="22">
        <v>20717</v>
      </c>
      <c r="AD58" s="22">
        <v>18941</v>
      </c>
      <c r="AE58" s="24">
        <v>16547</v>
      </c>
      <c r="AF58" s="23" t="e">
        <f>AE58/#REF!</f>
        <v>#REF!</v>
      </c>
      <c r="AG58" s="24">
        <v>17662</v>
      </c>
      <c r="AH58" s="23">
        <f t="shared" si="18"/>
        <v>1.0673838157974256</v>
      </c>
      <c r="AI58" s="83">
        <f>AG58/AD58</f>
        <v>0.9324745261601817</v>
      </c>
    </row>
    <row r="59" spans="1:35" s="1" customFormat="1" ht="12.75" customHeight="1">
      <c r="A59" s="14">
        <v>3</v>
      </c>
      <c r="B59" s="22">
        <v>71410</v>
      </c>
      <c r="C59" s="22">
        <v>73327</v>
      </c>
      <c r="D59" s="24">
        <v>69258</v>
      </c>
      <c r="E59" s="23" t="e">
        <f>D59/#REF!</f>
        <v>#REF!</v>
      </c>
      <c r="F59" s="24">
        <v>59900</v>
      </c>
      <c r="G59" s="23">
        <f t="shared" si="15"/>
        <v>0.8648820352883422</v>
      </c>
      <c r="H59" s="83" t="e">
        <f>F59/#REF!</f>
        <v>#REF!</v>
      </c>
      <c r="J59" s="14">
        <v>3</v>
      </c>
      <c r="K59" s="22">
        <v>13741</v>
      </c>
      <c r="L59" s="22">
        <v>13635</v>
      </c>
      <c r="M59" s="46">
        <v>18126</v>
      </c>
      <c r="N59" s="23" t="e">
        <f>M59/#REF!</f>
        <v>#REF!</v>
      </c>
      <c r="O59" s="24">
        <v>17024</v>
      </c>
      <c r="P59" s="23">
        <f t="shared" si="16"/>
        <v>0.939203354297694</v>
      </c>
      <c r="Q59" s="83">
        <f>O59/L59</f>
        <v>1.2485515218188485</v>
      </c>
      <c r="S59" s="14">
        <v>3</v>
      </c>
      <c r="T59" s="112">
        <v>3811</v>
      </c>
      <c r="U59" s="22">
        <v>2489</v>
      </c>
      <c r="V59" s="46">
        <v>3005</v>
      </c>
      <c r="W59" s="23" t="e">
        <f>V59/#REF!</f>
        <v>#REF!</v>
      </c>
      <c r="X59" s="24">
        <v>2727</v>
      </c>
      <c r="Y59" s="23">
        <f t="shared" si="17"/>
        <v>0.9074875207986689</v>
      </c>
      <c r="Z59" s="83">
        <f>X59/U59</f>
        <v>1.0956207312173563</v>
      </c>
      <c r="AB59" s="14">
        <v>3</v>
      </c>
      <c r="AC59" s="22">
        <v>29067</v>
      </c>
      <c r="AD59" s="22">
        <v>27266</v>
      </c>
      <c r="AE59" s="24">
        <v>23034</v>
      </c>
      <c r="AF59" s="23" t="e">
        <f>AE59/#REF!</f>
        <v>#REF!</v>
      </c>
      <c r="AG59" s="24">
        <v>25173</v>
      </c>
      <c r="AH59" s="23">
        <f t="shared" si="18"/>
        <v>1.0928627246678824</v>
      </c>
      <c r="AI59" s="83">
        <f>AG59/AD59</f>
        <v>0.9232377319738869</v>
      </c>
    </row>
    <row r="60" spans="1:35" s="1" customFormat="1" ht="12.75" customHeight="1">
      <c r="A60" s="14">
        <v>4</v>
      </c>
      <c r="B60" s="22">
        <v>56442</v>
      </c>
      <c r="C60" s="22">
        <v>54672</v>
      </c>
      <c r="D60" s="24">
        <v>57667</v>
      </c>
      <c r="E60" s="23" t="e">
        <f>D60/#REF!</f>
        <v>#REF!</v>
      </c>
      <c r="F60" s="29">
        <v>43600</v>
      </c>
      <c r="G60" s="23">
        <f t="shared" si="15"/>
        <v>0.7560649938439662</v>
      </c>
      <c r="H60" s="83" t="e">
        <f>F60/#REF!</f>
        <v>#REF!</v>
      </c>
      <c r="J60" s="14">
        <v>4</v>
      </c>
      <c r="K60" s="22">
        <v>9893</v>
      </c>
      <c r="L60" s="22">
        <v>10800</v>
      </c>
      <c r="M60" s="46">
        <v>13430</v>
      </c>
      <c r="N60" s="23" t="e">
        <f>M60/#REF!</f>
        <v>#REF!</v>
      </c>
      <c r="O60" s="29">
        <v>11088</v>
      </c>
      <c r="P60" s="28">
        <f t="shared" si="16"/>
        <v>0.825614296351452</v>
      </c>
      <c r="Q60" s="83">
        <f>O60/L60</f>
        <v>1.0266666666666666</v>
      </c>
      <c r="S60" s="14">
        <v>4</v>
      </c>
      <c r="T60" s="112">
        <v>2531</v>
      </c>
      <c r="U60" s="22">
        <v>2666</v>
      </c>
      <c r="V60" s="46">
        <v>2357</v>
      </c>
      <c r="W60" s="23" t="e">
        <f>V60/#REF!</f>
        <v>#REF!</v>
      </c>
      <c r="X60" s="29">
        <v>2247</v>
      </c>
      <c r="Y60" s="23">
        <f t="shared" si="17"/>
        <v>0.9533305048790836</v>
      </c>
      <c r="Z60" s="83">
        <f>X60/U60</f>
        <v>0.8428357089272318</v>
      </c>
      <c r="AB60" s="14">
        <v>4</v>
      </c>
      <c r="AC60" s="22">
        <v>31278</v>
      </c>
      <c r="AD60" s="22">
        <v>32070</v>
      </c>
      <c r="AE60" s="46">
        <v>31867</v>
      </c>
      <c r="AF60" s="23" t="e">
        <f>AE60/#REF!</f>
        <v>#REF!</v>
      </c>
      <c r="AG60" s="29">
        <v>17829</v>
      </c>
      <c r="AH60" s="28">
        <f t="shared" si="18"/>
        <v>0.5594815953808014</v>
      </c>
      <c r="AI60" s="83">
        <f>AG60/AD60</f>
        <v>0.5559401309635174</v>
      </c>
    </row>
    <row r="61" spans="1:35" s="1" customFormat="1" ht="12.75" customHeight="1">
      <c r="A61" s="14">
        <v>5</v>
      </c>
      <c r="B61" s="22">
        <v>52306</v>
      </c>
      <c r="C61" s="22">
        <v>51331</v>
      </c>
      <c r="D61" s="24">
        <v>50522</v>
      </c>
      <c r="E61" s="23" t="e">
        <f>D61/#REF!</f>
        <v>#REF!</v>
      </c>
      <c r="F61" s="24">
        <v>29500</v>
      </c>
      <c r="G61" s="23">
        <f t="shared" si="15"/>
        <v>0.5839040418035707</v>
      </c>
      <c r="H61" s="25" t="e">
        <f>F61/#REF!</f>
        <v>#REF!</v>
      </c>
      <c r="J61" s="14">
        <v>5</v>
      </c>
      <c r="K61" s="22">
        <v>8540</v>
      </c>
      <c r="L61" s="22">
        <v>8789</v>
      </c>
      <c r="M61" s="46">
        <v>10584</v>
      </c>
      <c r="N61" s="23" t="e">
        <f>M61/#REF!</f>
        <v>#REF!</v>
      </c>
      <c r="O61" s="24">
        <v>6058</v>
      </c>
      <c r="P61" s="23">
        <f t="shared" si="16"/>
        <v>0.5723733938019653</v>
      </c>
      <c r="Q61" s="83">
        <f>O61/L61</f>
        <v>0.6892706792581637</v>
      </c>
      <c r="S61" s="14">
        <v>5</v>
      </c>
      <c r="T61" s="112">
        <v>1658</v>
      </c>
      <c r="U61" s="22">
        <v>2502</v>
      </c>
      <c r="V61" s="46">
        <v>1844</v>
      </c>
      <c r="W61" s="23" t="e">
        <f>V61/#REF!</f>
        <v>#REF!</v>
      </c>
      <c r="X61" s="24">
        <v>1659</v>
      </c>
      <c r="Y61" s="23">
        <f t="shared" si="17"/>
        <v>0.8996746203904555</v>
      </c>
      <c r="Z61" s="83">
        <f>X61/U61</f>
        <v>0.6630695443645084</v>
      </c>
      <c r="AB61" s="14">
        <v>5</v>
      </c>
      <c r="AC61" s="22">
        <v>44622</v>
      </c>
      <c r="AD61" s="22">
        <v>42327</v>
      </c>
      <c r="AE61" s="46">
        <v>35826</v>
      </c>
      <c r="AF61" s="23" t="e">
        <f>AE61/#REF!</f>
        <v>#REF!</v>
      </c>
      <c r="AG61" s="24">
        <v>13395</v>
      </c>
      <c r="AH61" s="23">
        <f t="shared" si="18"/>
        <v>0.37389047060793834</v>
      </c>
      <c r="AI61" s="83">
        <f>AG61/AD61</f>
        <v>0.3164646679424481</v>
      </c>
    </row>
    <row r="62" spans="1:35" s="1" customFormat="1" ht="12.75" customHeight="1" thickBot="1">
      <c r="A62" s="16">
        <v>6</v>
      </c>
      <c r="B62" s="30">
        <v>46108</v>
      </c>
      <c r="C62" s="30">
        <v>48686</v>
      </c>
      <c r="D62" s="32">
        <v>50158</v>
      </c>
      <c r="E62" s="31" t="e">
        <f>D62/#REF!</f>
        <v>#REF!</v>
      </c>
      <c r="F62" s="32">
        <v>29500</v>
      </c>
      <c r="G62" s="31">
        <f t="shared" si="15"/>
        <v>0.5881414729454922</v>
      </c>
      <c r="H62" s="33" t="e">
        <f>F62/#REF!</f>
        <v>#REF!</v>
      </c>
      <c r="J62" s="16">
        <v>6</v>
      </c>
      <c r="K62" s="30">
        <v>6776</v>
      </c>
      <c r="L62" s="30">
        <v>6648</v>
      </c>
      <c r="M62" s="49">
        <v>6838</v>
      </c>
      <c r="N62" s="31" t="e">
        <f>M62/#REF!</f>
        <v>#REF!</v>
      </c>
      <c r="O62" s="32">
        <v>4378</v>
      </c>
      <c r="P62" s="31">
        <f t="shared" si="16"/>
        <v>0.6402456858730623</v>
      </c>
      <c r="Q62" s="33">
        <f>O62/L62</f>
        <v>0.6585439229843562</v>
      </c>
      <c r="S62" s="16">
        <v>6</v>
      </c>
      <c r="T62" s="113">
        <v>1642</v>
      </c>
      <c r="U62" s="30">
        <v>2170</v>
      </c>
      <c r="V62" s="49">
        <v>1567</v>
      </c>
      <c r="W62" s="31" t="e">
        <f>V62/#REF!</f>
        <v>#REF!</v>
      </c>
      <c r="X62" s="32">
        <v>1549</v>
      </c>
      <c r="Y62" s="31">
        <f t="shared" si="17"/>
        <v>0.98851308232291</v>
      </c>
      <c r="Z62" s="33">
        <f>X62/U62</f>
        <v>0.7138248847926267</v>
      </c>
      <c r="AB62" s="16">
        <v>6</v>
      </c>
      <c r="AC62" s="30">
        <v>55625</v>
      </c>
      <c r="AD62" s="30">
        <v>54988</v>
      </c>
      <c r="AE62" s="49">
        <v>38817</v>
      </c>
      <c r="AF62" s="31" t="e">
        <f>AE62/#REF!</f>
        <v>#REF!</v>
      </c>
      <c r="AG62" s="32">
        <v>16085</v>
      </c>
      <c r="AH62" s="31">
        <f t="shared" si="18"/>
        <v>0.4143802972924234</v>
      </c>
      <c r="AI62" s="33">
        <f>AG62/AD62</f>
        <v>0.2925183676438496</v>
      </c>
    </row>
    <row r="63" spans="1:35" s="1" customFormat="1" ht="12.75" customHeight="1">
      <c r="A63" s="15">
        <v>7</v>
      </c>
      <c r="B63" s="27">
        <v>63587</v>
      </c>
      <c r="C63" s="27">
        <v>62878</v>
      </c>
      <c r="D63" s="29">
        <v>61900</v>
      </c>
      <c r="E63" s="28" t="e">
        <f>D63/#REF!</f>
        <v>#REF!</v>
      </c>
      <c r="F63" s="29">
        <v>45700</v>
      </c>
      <c r="G63" s="28">
        <f t="shared" si="15"/>
        <v>0.7382875605815832</v>
      </c>
      <c r="H63" s="35" t="e">
        <f>F63/#REF!</f>
        <v>#REF!</v>
      </c>
      <c r="J63" s="15">
        <v>7</v>
      </c>
      <c r="K63" s="27">
        <v>12194</v>
      </c>
      <c r="L63" s="27">
        <v>12900</v>
      </c>
      <c r="M63" s="52">
        <v>13311</v>
      </c>
      <c r="N63" s="28" t="e">
        <f>M63/#REF!</f>
        <v>#REF!</v>
      </c>
      <c r="O63" s="29">
        <v>9630</v>
      </c>
      <c r="P63" s="28">
        <f t="shared" si="16"/>
        <v>0.7234617985125085</v>
      </c>
      <c r="Q63" s="35">
        <f>O63/L63</f>
        <v>0.7465116279069768</v>
      </c>
      <c r="S63" s="15">
        <v>7</v>
      </c>
      <c r="T63" s="114">
        <v>2284</v>
      </c>
      <c r="U63" s="27">
        <v>2906</v>
      </c>
      <c r="V63" s="52">
        <v>2239</v>
      </c>
      <c r="W63" s="28" t="e">
        <f>V63/#REF!</f>
        <v>#REF!</v>
      </c>
      <c r="X63" s="29">
        <v>2553</v>
      </c>
      <c r="Y63" s="28">
        <f t="shared" si="17"/>
        <v>1.1402411790978115</v>
      </c>
      <c r="Z63" s="35">
        <f>X63/U63</f>
        <v>0.8785271851342051</v>
      </c>
      <c r="AB63" s="15">
        <v>7</v>
      </c>
      <c r="AC63" s="27">
        <v>62373</v>
      </c>
      <c r="AD63" s="27">
        <v>63583</v>
      </c>
      <c r="AE63" s="52">
        <v>49859</v>
      </c>
      <c r="AF63" s="28" t="e">
        <f>AE63/#REF!</f>
        <v>#REF!</v>
      </c>
      <c r="AG63" s="29">
        <v>20949</v>
      </c>
      <c r="AH63" s="28">
        <f t="shared" si="18"/>
        <v>0.4201648649190718</v>
      </c>
      <c r="AI63" s="35">
        <f>AG63/AD63</f>
        <v>0.3294748596322917</v>
      </c>
    </row>
    <row r="64" spans="1:35" s="1" customFormat="1" ht="12.75" customHeight="1">
      <c r="A64" s="14">
        <v>8</v>
      </c>
      <c r="B64" s="22">
        <v>69820</v>
      </c>
      <c r="C64" s="22">
        <v>68300</v>
      </c>
      <c r="D64" s="24">
        <v>69100</v>
      </c>
      <c r="E64" s="23" t="e">
        <f>D64/#REF!</f>
        <v>#REF!</v>
      </c>
      <c r="F64" s="24">
        <v>57700</v>
      </c>
      <c r="G64" s="23">
        <f t="shared" si="15"/>
        <v>0.8350217076700435</v>
      </c>
      <c r="H64" s="25" t="e">
        <f>F64/#REF!</f>
        <v>#REF!</v>
      </c>
      <c r="J64" s="14">
        <v>8</v>
      </c>
      <c r="K64" s="22">
        <v>12402</v>
      </c>
      <c r="L64" s="22">
        <v>13874</v>
      </c>
      <c r="M64" s="46">
        <v>14656</v>
      </c>
      <c r="N64" s="23" t="e">
        <f>M64/#REF!</f>
        <v>#REF!</v>
      </c>
      <c r="O64" s="24">
        <v>11951</v>
      </c>
      <c r="P64" s="23">
        <f t="shared" si="16"/>
        <v>0.8154339519650655</v>
      </c>
      <c r="Q64" s="35">
        <f>O64/L64</f>
        <v>0.8613954158858296</v>
      </c>
      <c r="S64" s="14">
        <v>8</v>
      </c>
      <c r="T64" s="112">
        <v>3300</v>
      </c>
      <c r="U64" s="22">
        <v>3199</v>
      </c>
      <c r="V64" s="46">
        <v>2083</v>
      </c>
      <c r="W64" s="23" t="e">
        <f>V64/#REF!</f>
        <v>#REF!</v>
      </c>
      <c r="X64" s="24">
        <v>3030</v>
      </c>
      <c r="Y64" s="23">
        <f t="shared" si="17"/>
        <v>1.4546327412385982</v>
      </c>
      <c r="Z64" s="25">
        <f>X64/U64</f>
        <v>0.9471709909346671</v>
      </c>
      <c r="AB64" s="14">
        <v>8</v>
      </c>
      <c r="AC64" s="22">
        <v>73449</v>
      </c>
      <c r="AD64" s="22">
        <v>63368</v>
      </c>
      <c r="AE64" s="46">
        <v>55922</v>
      </c>
      <c r="AF64" s="23" t="e">
        <f>AE64/#REF!</f>
        <v>#REF!</v>
      </c>
      <c r="AG64" s="24">
        <v>28825</v>
      </c>
      <c r="AH64" s="23">
        <f t="shared" si="18"/>
        <v>0.515450091198455</v>
      </c>
      <c r="AI64" s="25">
        <f>AG64/AD64</f>
        <v>0.4548825905819972</v>
      </c>
    </row>
    <row r="65" spans="1:35" s="1" customFormat="1" ht="12.75" customHeight="1">
      <c r="A65" s="14">
        <v>9</v>
      </c>
      <c r="B65" s="22">
        <v>54658</v>
      </c>
      <c r="C65" s="22">
        <v>47400</v>
      </c>
      <c r="D65" s="24">
        <v>52800</v>
      </c>
      <c r="E65" s="23" t="e">
        <f>D65/#REF!</f>
        <v>#REF!</v>
      </c>
      <c r="F65" s="24">
        <v>53000</v>
      </c>
      <c r="G65" s="23">
        <f t="shared" si="15"/>
        <v>1.003787878787879</v>
      </c>
      <c r="H65" s="25">
        <f>F65/C65</f>
        <v>1.1181434599156117</v>
      </c>
      <c r="J65" s="14">
        <v>9</v>
      </c>
      <c r="K65" s="22">
        <v>9308</v>
      </c>
      <c r="L65" s="22">
        <v>8940</v>
      </c>
      <c r="M65" s="46">
        <v>11025</v>
      </c>
      <c r="N65" s="23" t="e">
        <f>M65/#REF!</f>
        <v>#REF!</v>
      </c>
      <c r="O65" s="24">
        <v>10784</v>
      </c>
      <c r="P65" s="23">
        <f t="shared" si="16"/>
        <v>0.978140589569161</v>
      </c>
      <c r="Q65" s="35">
        <f>O65/L65</f>
        <v>1.2062639821029082</v>
      </c>
      <c r="S65" s="14">
        <v>9</v>
      </c>
      <c r="T65" s="112">
        <v>3446</v>
      </c>
      <c r="U65" s="22">
        <v>3304</v>
      </c>
      <c r="V65" s="46">
        <v>2938</v>
      </c>
      <c r="W65" s="23" t="e">
        <f>V65/#REF!</f>
        <v>#REF!</v>
      </c>
      <c r="X65" s="24">
        <v>3096</v>
      </c>
      <c r="Y65" s="23">
        <f t="shared" si="17"/>
        <v>1.053778080326753</v>
      </c>
      <c r="Z65" s="25">
        <f>X65/U65</f>
        <v>0.937046004842615</v>
      </c>
      <c r="AB65" s="14">
        <v>9</v>
      </c>
      <c r="AC65" s="22">
        <v>87363</v>
      </c>
      <c r="AD65" s="22">
        <v>81929</v>
      </c>
      <c r="AE65" s="46">
        <v>67039</v>
      </c>
      <c r="AF65" s="23" t="e">
        <f>AE65/#REF!</f>
        <v>#REF!</v>
      </c>
      <c r="AG65" s="24">
        <v>35825</v>
      </c>
      <c r="AH65" s="23">
        <f t="shared" si="18"/>
        <v>0.5343904294515133</v>
      </c>
      <c r="AI65" s="25">
        <f>AG65/AD65</f>
        <v>0.4372688547400798</v>
      </c>
    </row>
    <row r="66" spans="1:35" s="1" customFormat="1" ht="12.75" customHeight="1">
      <c r="A66" s="14">
        <v>10</v>
      </c>
      <c r="B66" s="22">
        <v>54511</v>
      </c>
      <c r="C66" s="22">
        <v>54700</v>
      </c>
      <c r="D66" s="24">
        <v>61700</v>
      </c>
      <c r="E66" s="23" t="e">
        <f>D66/#REF!</f>
        <v>#REF!</v>
      </c>
      <c r="F66" s="24">
        <v>56300</v>
      </c>
      <c r="G66" s="23">
        <f t="shared" si="15"/>
        <v>0.9124797406807131</v>
      </c>
      <c r="H66" s="25">
        <f>F66/C66</f>
        <v>1.0292504570383911</v>
      </c>
      <c r="J66" s="14">
        <v>10</v>
      </c>
      <c r="K66" s="22">
        <v>9898</v>
      </c>
      <c r="L66" s="22">
        <v>10160</v>
      </c>
      <c r="M66" s="46">
        <v>15210</v>
      </c>
      <c r="N66" s="23" t="e">
        <f>M66/#REF!</f>
        <v>#REF!</v>
      </c>
      <c r="O66" s="24">
        <v>12122</v>
      </c>
      <c r="P66" s="23">
        <f t="shared" si="16"/>
        <v>0.7969756738987508</v>
      </c>
      <c r="Q66" s="25">
        <f>O66/L66</f>
        <v>1.1931102362204724</v>
      </c>
      <c r="S66" s="14">
        <v>10</v>
      </c>
      <c r="T66" s="112">
        <v>1852</v>
      </c>
      <c r="U66" s="22">
        <v>2305</v>
      </c>
      <c r="V66" s="46">
        <v>2085</v>
      </c>
      <c r="W66" s="23" t="e">
        <f>V66/#REF!</f>
        <v>#REF!</v>
      </c>
      <c r="X66" s="24">
        <v>2219</v>
      </c>
      <c r="Y66" s="23">
        <f t="shared" si="17"/>
        <v>1.0642685851318945</v>
      </c>
      <c r="Z66" s="25">
        <f>X66/U66</f>
        <v>0.9626898047722343</v>
      </c>
      <c r="AB66" s="14">
        <v>10</v>
      </c>
      <c r="AC66" s="22">
        <v>57884</v>
      </c>
      <c r="AD66" s="22">
        <v>59145</v>
      </c>
      <c r="AE66" s="46">
        <v>57321</v>
      </c>
      <c r="AF66" s="23" t="e">
        <f>AE66/#REF!</f>
        <v>#REF!</v>
      </c>
      <c r="AG66" s="24"/>
      <c r="AH66" s="23"/>
      <c r="AI66" s="79"/>
    </row>
    <row r="67" spans="1:35" s="1" customFormat="1" ht="12.75" customHeight="1">
      <c r="A67" s="14">
        <v>11</v>
      </c>
      <c r="B67" s="22">
        <v>57762</v>
      </c>
      <c r="C67" s="22">
        <v>68900</v>
      </c>
      <c r="D67" s="24">
        <v>64200</v>
      </c>
      <c r="E67" s="23" t="e">
        <f>D67/#REF!</f>
        <v>#REF!</v>
      </c>
      <c r="F67" s="24">
        <v>63200</v>
      </c>
      <c r="G67" s="23">
        <f t="shared" si="15"/>
        <v>0.9844236760124611</v>
      </c>
      <c r="H67" s="25">
        <f>F67/C67</f>
        <v>0.9172714078374455</v>
      </c>
      <c r="J67" s="14">
        <v>11</v>
      </c>
      <c r="K67" s="22">
        <v>17668</v>
      </c>
      <c r="L67" s="22">
        <v>19248</v>
      </c>
      <c r="M67" s="46">
        <v>19224</v>
      </c>
      <c r="N67" s="23" t="e">
        <f>M67/#REF!</f>
        <v>#REF!</v>
      </c>
      <c r="O67" s="24">
        <v>18012</v>
      </c>
      <c r="P67" s="23">
        <f t="shared" si="16"/>
        <v>0.9369538077403246</v>
      </c>
      <c r="Q67" s="25">
        <f>O67/L67</f>
        <v>0.935785536159601</v>
      </c>
      <c r="S67" s="14">
        <v>11</v>
      </c>
      <c r="T67" s="112">
        <v>2422</v>
      </c>
      <c r="U67" s="22">
        <v>2533</v>
      </c>
      <c r="V67" s="46">
        <v>2003</v>
      </c>
      <c r="W67" s="23" t="e">
        <f>V67/#REF!</f>
        <v>#REF!</v>
      </c>
      <c r="X67" s="24">
        <v>2354</v>
      </c>
      <c r="Y67" s="23">
        <f t="shared" si="17"/>
        <v>1.1752371442835747</v>
      </c>
      <c r="Z67" s="25">
        <f>X67/U67</f>
        <v>0.9293328069482827</v>
      </c>
      <c r="AB67" s="14">
        <v>11</v>
      </c>
      <c r="AC67" s="22">
        <v>20886</v>
      </c>
      <c r="AD67" s="22">
        <v>23434</v>
      </c>
      <c r="AE67" s="46">
        <v>23197</v>
      </c>
      <c r="AF67" s="23" t="e">
        <f>AE67/#REF!</f>
        <v>#REF!</v>
      </c>
      <c r="AG67" s="24"/>
      <c r="AH67" s="23"/>
      <c r="AI67" s="79"/>
    </row>
    <row r="68" spans="1:35" s="1" customFormat="1" ht="12.75" customHeight="1" thickBot="1">
      <c r="A68" s="16">
        <v>12</v>
      </c>
      <c r="B68" s="30">
        <v>58431</v>
      </c>
      <c r="C68" s="30">
        <v>71500</v>
      </c>
      <c r="D68" s="32">
        <v>70000</v>
      </c>
      <c r="E68" s="31" t="e">
        <f>D68/#REF!</f>
        <v>#REF!</v>
      </c>
      <c r="F68" s="32">
        <v>70100</v>
      </c>
      <c r="G68" s="31">
        <f t="shared" si="15"/>
        <v>1.0014285714285713</v>
      </c>
      <c r="H68" s="38">
        <f>F68/C68</f>
        <v>0.9804195804195804</v>
      </c>
      <c r="J68" s="16">
        <v>12</v>
      </c>
      <c r="K68" s="30">
        <v>15536</v>
      </c>
      <c r="L68" s="30">
        <v>16592</v>
      </c>
      <c r="M68" s="55">
        <v>19320</v>
      </c>
      <c r="N68" s="37" t="e">
        <f>M68/#REF!</f>
        <v>#REF!</v>
      </c>
      <c r="O68" s="36">
        <v>17710</v>
      </c>
      <c r="P68" s="37">
        <f t="shared" si="16"/>
        <v>0.9166666666666666</v>
      </c>
      <c r="Q68" s="38">
        <f>O68/L68</f>
        <v>1.0673818707810994</v>
      </c>
      <c r="S68" s="16">
        <v>12</v>
      </c>
      <c r="T68" s="113">
        <v>2331</v>
      </c>
      <c r="U68" s="30">
        <v>2740</v>
      </c>
      <c r="V68" s="55">
        <v>2281</v>
      </c>
      <c r="W68" s="37" t="e">
        <f>V68/#REF!</f>
        <v>#REF!</v>
      </c>
      <c r="X68" s="36"/>
      <c r="Y68" s="37"/>
      <c r="Z68" s="81"/>
      <c r="AB68" s="16">
        <v>12</v>
      </c>
      <c r="AC68" s="30">
        <v>20506</v>
      </c>
      <c r="AD68" s="30">
        <v>23986</v>
      </c>
      <c r="AE68" s="55">
        <v>22615</v>
      </c>
      <c r="AF68" s="37" t="e">
        <f>AE68/#REF!</f>
        <v>#REF!</v>
      </c>
      <c r="AG68" s="36"/>
      <c r="AH68" s="37"/>
      <c r="AI68" s="81"/>
    </row>
    <row r="69" spans="1:35" s="1" customFormat="1" ht="12.75" customHeight="1" thickBot="1">
      <c r="A69" s="60" t="s">
        <v>55</v>
      </c>
      <c r="B69" s="43">
        <f>SUM(B57:B66)</f>
        <v>591263</v>
      </c>
      <c r="C69" s="43">
        <f>SUM(C57:C68)</f>
        <v>720411</v>
      </c>
      <c r="D69" s="41">
        <f>SUM(D57:D68)</f>
        <v>715305</v>
      </c>
      <c r="E69" s="40" t="e">
        <f>D69/#REF!</f>
        <v>#REF!</v>
      </c>
      <c r="F69" s="41">
        <f>SUM(F57:F68)</f>
        <v>624800</v>
      </c>
      <c r="G69" s="40">
        <f>F69/D69</f>
        <v>0.8734735532395272</v>
      </c>
      <c r="H69" s="84">
        <f>F69/C69</f>
        <v>0.8672827039009676</v>
      </c>
      <c r="J69" s="60" t="s">
        <v>62</v>
      </c>
      <c r="K69" s="43">
        <f>SUM(K57:K66)</f>
        <v>114141</v>
      </c>
      <c r="L69" s="43">
        <f>SUM(L57:L68)</f>
        <v>151373</v>
      </c>
      <c r="M69" s="58">
        <f>SUM(M57:M68)</f>
        <v>173567</v>
      </c>
      <c r="N69" s="40" t="e">
        <f>M69/#REF!</f>
        <v>#REF!</v>
      </c>
      <c r="O69" s="41">
        <f>SUM(O57:O68)</f>
        <v>150851</v>
      </c>
      <c r="P69" s="40">
        <f>O69/M69</f>
        <v>0.8691225866668203</v>
      </c>
      <c r="Q69" s="84">
        <f>O69/L69</f>
        <v>0.9965515646779809</v>
      </c>
      <c r="S69" s="42" t="s">
        <v>54</v>
      </c>
      <c r="T69" s="43">
        <f>SUM(T57:T65)</f>
        <v>24412</v>
      </c>
      <c r="U69" s="115">
        <f>SUM(U57:U67)</f>
        <v>28311</v>
      </c>
      <c r="V69" s="58">
        <f>SUM(V57:V67)</f>
        <v>24921</v>
      </c>
      <c r="W69" s="40" t="e">
        <f>V69/#REF!</f>
        <v>#REF!</v>
      </c>
      <c r="X69" s="41">
        <f>SUM(X57:X67)</f>
        <v>25606</v>
      </c>
      <c r="Y69" s="40">
        <f>X69/V69</f>
        <v>1.0274868584727739</v>
      </c>
      <c r="Z69" s="84">
        <f>X69/U69</f>
        <v>0.9044540991134188</v>
      </c>
      <c r="AA69" s="61"/>
      <c r="AB69" s="60" t="s">
        <v>52</v>
      </c>
      <c r="AC69" s="43">
        <f>SUM(AC57:AC65)</f>
        <v>422088</v>
      </c>
      <c r="AD69" s="43">
        <f>SUM(AD57:AD65)</f>
        <v>401279</v>
      </c>
      <c r="AE69" s="58">
        <f>SUM(AE57:AE65)</f>
        <v>333368</v>
      </c>
      <c r="AF69" s="40" t="e">
        <f>AE69/#REF!</f>
        <v>#REF!</v>
      </c>
      <c r="AG69" s="41">
        <f>SUM(AG57:AG65)</f>
        <v>191649</v>
      </c>
      <c r="AH69" s="40">
        <f>AG69/AE69</f>
        <v>0.57488721172998</v>
      </c>
      <c r="AI69" s="84">
        <f>AG69/AD69</f>
        <v>0.4775953887444895</v>
      </c>
    </row>
    <row r="70" spans="1:35" s="1" customFormat="1" ht="12.75" customHeight="1">
      <c r="A70" s="15" t="s">
        <v>19</v>
      </c>
      <c r="B70" s="27">
        <f>SUM(B57:B68)</f>
        <v>707456</v>
      </c>
      <c r="C70" s="27">
        <f>SUM(C57:C68)</f>
        <v>720411</v>
      </c>
      <c r="D70" s="29">
        <f>SUM(D57:D68)</f>
        <v>715305</v>
      </c>
      <c r="E70" s="28" t="e">
        <f>D70/#REF!</f>
        <v>#REF!</v>
      </c>
      <c r="F70" s="29">
        <f>SUM(F57:F68)</f>
        <v>624800</v>
      </c>
      <c r="G70" s="28">
        <f>F70/D70</f>
        <v>0.8734735532395272</v>
      </c>
      <c r="H70" s="35">
        <f>F70/C70</f>
        <v>0.8672827039009676</v>
      </c>
      <c r="J70" s="15" t="s">
        <v>19</v>
      </c>
      <c r="K70" s="27">
        <f>SUM(K57:K68)</f>
        <v>147345</v>
      </c>
      <c r="L70" s="27">
        <f>SUM(L57:L68)</f>
        <v>151373</v>
      </c>
      <c r="M70" s="52">
        <f>SUM(M57:M68)</f>
        <v>173567</v>
      </c>
      <c r="N70" s="28" t="e">
        <f>M70/#REF!</f>
        <v>#REF!</v>
      </c>
      <c r="O70" s="29">
        <f>SUM(O57:O68)</f>
        <v>150851</v>
      </c>
      <c r="P70" s="28">
        <f>O70/M70</f>
        <v>0.8691225866668203</v>
      </c>
      <c r="Q70" s="35">
        <f>O70/L70</f>
        <v>0.9965515646779809</v>
      </c>
      <c r="S70" s="15" t="s">
        <v>19</v>
      </c>
      <c r="T70" s="27">
        <f>SUM(T57:T68)</f>
        <v>31017</v>
      </c>
      <c r="U70" s="27">
        <f>SUM(U57:U68)</f>
        <v>31051</v>
      </c>
      <c r="V70" s="52">
        <f>SUM(V57:V68)</f>
        <v>27202</v>
      </c>
      <c r="W70" s="28" t="e">
        <f>V70/#REF!</f>
        <v>#REF!</v>
      </c>
      <c r="X70" s="29"/>
      <c r="Y70" s="28"/>
      <c r="Z70" s="80"/>
      <c r="AB70" s="15" t="s">
        <v>19</v>
      </c>
      <c r="AC70" s="27">
        <f>SUM(AC57:AC68)</f>
        <v>521364</v>
      </c>
      <c r="AD70" s="27">
        <f>SUM(AD57:AD68)</f>
        <v>507844</v>
      </c>
      <c r="AE70" s="52">
        <f>SUM(AE57:AE68)</f>
        <v>436501</v>
      </c>
      <c r="AF70" s="28" t="e">
        <f>AE70/#REF!</f>
        <v>#REF!</v>
      </c>
      <c r="AG70" s="29"/>
      <c r="AH70" s="28"/>
      <c r="AI70" s="80"/>
    </row>
    <row r="71" spans="1:31" s="7" customFormat="1" ht="12.75">
      <c r="A71" s="7" t="s">
        <v>18</v>
      </c>
      <c r="J71" s="7" t="s">
        <v>0</v>
      </c>
      <c r="M71" s="8"/>
      <c r="S71" s="7" t="s">
        <v>47</v>
      </c>
      <c r="V71" s="13"/>
      <c r="W71" s="12"/>
      <c r="X71" s="12"/>
      <c r="Y71" s="12"/>
      <c r="Z71" s="11"/>
      <c r="AB71" s="7" t="s">
        <v>36</v>
      </c>
      <c r="AE71" s="8"/>
    </row>
    <row r="72" ht="1.5" customHeight="1"/>
    <row r="73" spans="1:35" s="132" customFormat="1" ht="15.75" customHeight="1">
      <c r="A73" s="129" t="s">
        <v>22</v>
      </c>
      <c r="B73" s="129"/>
      <c r="C73" s="129"/>
      <c r="D73" s="129"/>
      <c r="E73" s="129"/>
      <c r="F73" s="129"/>
      <c r="G73" s="129"/>
      <c r="H73" s="129"/>
      <c r="J73" s="74" t="s">
        <v>4</v>
      </c>
      <c r="K73" s="75"/>
      <c r="L73" s="75"/>
      <c r="M73" s="76"/>
      <c r="N73" s="75"/>
      <c r="O73" s="75"/>
      <c r="P73" s="75"/>
      <c r="Q73" s="75"/>
      <c r="S73" s="129" t="s">
        <v>10</v>
      </c>
      <c r="T73" s="129"/>
      <c r="U73" s="129"/>
      <c r="V73" s="129"/>
      <c r="W73" s="129"/>
      <c r="X73" s="129"/>
      <c r="Y73" s="129"/>
      <c r="Z73" s="129"/>
      <c r="AB73" s="129" t="s">
        <v>14</v>
      </c>
      <c r="AC73" s="129"/>
      <c r="AD73" s="129"/>
      <c r="AE73" s="129"/>
      <c r="AF73" s="129"/>
      <c r="AG73" s="129"/>
      <c r="AH73" s="129"/>
      <c r="AI73" s="129"/>
    </row>
    <row r="74" spans="1:35" s="1" customFormat="1" ht="13.5">
      <c r="A74" s="14" t="s">
        <v>5</v>
      </c>
      <c r="B74" s="19" t="s">
        <v>6</v>
      </c>
      <c r="C74" s="14" t="s">
        <v>7</v>
      </c>
      <c r="D74" s="20" t="s">
        <v>34</v>
      </c>
      <c r="E74" s="21" t="s">
        <v>35</v>
      </c>
      <c r="F74" s="18" t="s">
        <v>39</v>
      </c>
      <c r="G74" s="18" t="s">
        <v>35</v>
      </c>
      <c r="H74" s="14" t="s">
        <v>50</v>
      </c>
      <c r="J74" s="14" t="s">
        <v>5</v>
      </c>
      <c r="K74" s="19" t="s">
        <v>6</v>
      </c>
      <c r="L74" s="14" t="s">
        <v>7</v>
      </c>
      <c r="M74" s="20" t="s">
        <v>34</v>
      </c>
      <c r="N74" s="18" t="s">
        <v>35</v>
      </c>
      <c r="O74" s="18" t="s">
        <v>39</v>
      </c>
      <c r="P74" s="18" t="s">
        <v>35</v>
      </c>
      <c r="Q74" s="14" t="s">
        <v>50</v>
      </c>
      <c r="S74" s="14" t="s">
        <v>5</v>
      </c>
      <c r="T74" s="19" t="s">
        <v>6</v>
      </c>
      <c r="U74" s="14" t="s">
        <v>7</v>
      </c>
      <c r="V74" s="20" t="s">
        <v>34</v>
      </c>
      <c r="W74" s="18" t="s">
        <v>35</v>
      </c>
      <c r="X74" s="18" t="s">
        <v>39</v>
      </c>
      <c r="Y74" s="18" t="s">
        <v>35</v>
      </c>
      <c r="Z74" s="14" t="s">
        <v>50</v>
      </c>
      <c r="AB74" s="14" t="s">
        <v>5</v>
      </c>
      <c r="AC74" s="19" t="s">
        <v>6</v>
      </c>
      <c r="AD74" s="14" t="s">
        <v>7</v>
      </c>
      <c r="AE74" s="20" t="s">
        <v>34</v>
      </c>
      <c r="AF74" s="21" t="s">
        <v>35</v>
      </c>
      <c r="AG74" s="18" t="s">
        <v>39</v>
      </c>
      <c r="AH74" s="18" t="s">
        <v>35</v>
      </c>
      <c r="AI74" s="14" t="s">
        <v>50</v>
      </c>
    </row>
    <row r="75" spans="1:35" s="1" customFormat="1" ht="12.75" customHeight="1">
      <c r="A75" s="14">
        <v>1</v>
      </c>
      <c r="B75" s="22">
        <v>355541</v>
      </c>
      <c r="C75" s="22">
        <v>354266</v>
      </c>
      <c r="D75" s="47">
        <v>242173</v>
      </c>
      <c r="E75" s="48" t="e">
        <f>D75/#REF!</f>
        <v>#REF!</v>
      </c>
      <c r="F75" s="24">
        <v>261472</v>
      </c>
      <c r="G75" s="23">
        <f aca="true" t="shared" si="19" ref="G75:G85">F75/D75</f>
        <v>1.0796909647235653</v>
      </c>
      <c r="H75" s="83">
        <f>F75/C75</f>
        <v>0.7380668763019878</v>
      </c>
      <c r="J75" s="14">
        <v>1</v>
      </c>
      <c r="K75" s="22">
        <v>147894</v>
      </c>
      <c r="L75" s="22">
        <v>141024</v>
      </c>
      <c r="M75" s="26">
        <v>105814</v>
      </c>
      <c r="N75" s="25" t="e">
        <f>M75/#REF!</f>
        <v>#REF!</v>
      </c>
      <c r="O75" s="24">
        <v>122120</v>
      </c>
      <c r="P75" s="23">
        <f aca="true" t="shared" si="20" ref="P75:P86">O75/M75</f>
        <v>1.1541005916041356</v>
      </c>
      <c r="Q75" s="83">
        <f>O75/L75</f>
        <v>0.8659518947129566</v>
      </c>
      <c r="S75" s="14">
        <v>1</v>
      </c>
      <c r="T75" s="22">
        <v>72611</v>
      </c>
      <c r="U75" s="22">
        <v>80211</v>
      </c>
      <c r="V75" s="62">
        <v>62609</v>
      </c>
      <c r="W75" s="25" t="e">
        <f>V75/#REF!</f>
        <v>#REF!</v>
      </c>
      <c r="X75" s="24">
        <v>42066</v>
      </c>
      <c r="Y75" s="23">
        <f aca="true" t="shared" si="21" ref="Y75:Y80">X75/V75</f>
        <v>0.6718842338960852</v>
      </c>
      <c r="Z75" s="83">
        <f>X75/U75</f>
        <v>0.5244417847926095</v>
      </c>
      <c r="AB75" s="14">
        <v>1</v>
      </c>
      <c r="AC75" s="22">
        <v>34240</v>
      </c>
      <c r="AD75" s="22">
        <v>32628</v>
      </c>
      <c r="AE75" s="47">
        <v>27633</v>
      </c>
      <c r="AF75" s="23" t="e">
        <f>AE75/#REF!</f>
        <v>#REF!</v>
      </c>
      <c r="AG75" s="24">
        <v>40813</v>
      </c>
      <c r="AH75" s="23">
        <f aca="true" t="shared" si="22" ref="AH75:AH86">AG75/AE75</f>
        <v>1.476965946513227</v>
      </c>
      <c r="AI75" s="83">
        <f>AG75/AD75</f>
        <v>1.2508581586367538</v>
      </c>
    </row>
    <row r="76" spans="1:35" s="1" customFormat="1" ht="12.75" customHeight="1">
      <c r="A76" s="14">
        <v>2</v>
      </c>
      <c r="B76" s="22">
        <v>376298</v>
      </c>
      <c r="C76" s="22">
        <v>411855</v>
      </c>
      <c r="D76" s="47">
        <v>264025</v>
      </c>
      <c r="E76" s="48" t="e">
        <f>D76/#REF!</f>
        <v>#REF!</v>
      </c>
      <c r="F76" s="24">
        <v>271259</v>
      </c>
      <c r="G76" s="23">
        <f t="shared" si="19"/>
        <v>1.0273989205567655</v>
      </c>
      <c r="H76" s="83">
        <f>F76/C76</f>
        <v>0.6586274295565187</v>
      </c>
      <c r="J76" s="14">
        <v>2</v>
      </c>
      <c r="K76" s="22">
        <v>159762</v>
      </c>
      <c r="L76" s="22">
        <v>156388</v>
      </c>
      <c r="M76" s="26">
        <v>110484</v>
      </c>
      <c r="N76" s="25" t="e">
        <f>M76/#REF!</f>
        <v>#REF!</v>
      </c>
      <c r="O76" s="24">
        <v>120488</v>
      </c>
      <c r="P76" s="23">
        <f t="shared" si="20"/>
        <v>1.0905470475362948</v>
      </c>
      <c r="Q76" s="83">
        <f>O76/L76</f>
        <v>0.7704427449676445</v>
      </c>
      <c r="S76" s="14">
        <v>2</v>
      </c>
      <c r="T76" s="22">
        <v>70296</v>
      </c>
      <c r="U76" s="22">
        <v>92884</v>
      </c>
      <c r="V76" s="62">
        <v>68481</v>
      </c>
      <c r="W76" s="25" t="e">
        <f>V76/#REF!</f>
        <v>#REF!</v>
      </c>
      <c r="X76" s="24">
        <v>54676</v>
      </c>
      <c r="Y76" s="23">
        <f t="shared" si="21"/>
        <v>0.7984112381536485</v>
      </c>
      <c r="Z76" s="83">
        <f>X76/U76</f>
        <v>0.5886482063649283</v>
      </c>
      <c r="AB76" s="14">
        <v>2</v>
      </c>
      <c r="AC76" s="22">
        <v>31372</v>
      </c>
      <c r="AD76" s="22">
        <v>35135</v>
      </c>
      <c r="AE76" s="63">
        <v>27977</v>
      </c>
      <c r="AF76" s="23" t="e">
        <f>AE76/#REF!</f>
        <v>#REF!</v>
      </c>
      <c r="AG76" s="24">
        <v>32652</v>
      </c>
      <c r="AH76" s="23">
        <f t="shared" si="22"/>
        <v>1.1671015476998963</v>
      </c>
      <c r="AI76" s="83">
        <f>AG76/AD76</f>
        <v>0.9293297281912622</v>
      </c>
    </row>
    <row r="77" spans="1:35" s="1" customFormat="1" ht="12.75" customHeight="1">
      <c r="A77" s="14">
        <v>3</v>
      </c>
      <c r="B77" s="22">
        <v>416617</v>
      </c>
      <c r="C77" s="22">
        <v>453060</v>
      </c>
      <c r="D77" s="47">
        <v>317730</v>
      </c>
      <c r="E77" s="48" t="e">
        <f>D77/#REF!</f>
        <v>#REF!</v>
      </c>
      <c r="F77" s="24">
        <v>242016</v>
      </c>
      <c r="G77" s="23">
        <f t="shared" si="19"/>
        <v>0.7617033330186007</v>
      </c>
      <c r="H77" s="83">
        <f>F77/C77</f>
        <v>0.5341809031916303</v>
      </c>
      <c r="J77" s="14">
        <v>3</v>
      </c>
      <c r="K77" s="22">
        <v>160717</v>
      </c>
      <c r="L77" s="22">
        <v>159482</v>
      </c>
      <c r="M77" s="26">
        <v>122633</v>
      </c>
      <c r="N77" s="25" t="e">
        <f>M77/#REF!</f>
        <v>#REF!</v>
      </c>
      <c r="O77" s="24">
        <v>103009</v>
      </c>
      <c r="P77" s="23">
        <f t="shared" si="20"/>
        <v>0.8399778199995107</v>
      </c>
      <c r="Q77" s="83">
        <f>O77/L77</f>
        <v>0.6458973426468191</v>
      </c>
      <c r="S77" s="14">
        <v>3</v>
      </c>
      <c r="T77" s="22">
        <v>86607</v>
      </c>
      <c r="U77" s="22">
        <v>99614</v>
      </c>
      <c r="V77" s="62">
        <v>79287</v>
      </c>
      <c r="W77" s="25" t="e">
        <f>V77/#REF!</f>
        <v>#REF!</v>
      </c>
      <c r="X77" s="24">
        <v>52834</v>
      </c>
      <c r="Y77" s="23">
        <f t="shared" si="21"/>
        <v>0.6663639688725769</v>
      </c>
      <c r="Z77" s="83">
        <f>X77/U77</f>
        <v>0.53038729495854</v>
      </c>
      <c r="AB77" s="14">
        <v>3</v>
      </c>
      <c r="AC77" s="22">
        <v>34081</v>
      </c>
      <c r="AD77" s="22">
        <v>34188</v>
      </c>
      <c r="AE77" s="63">
        <v>27897</v>
      </c>
      <c r="AF77" s="23" t="e">
        <f>AE77/#REF!</f>
        <v>#REF!</v>
      </c>
      <c r="AG77" s="24">
        <v>25920</v>
      </c>
      <c r="AH77" s="23">
        <f t="shared" si="22"/>
        <v>0.9291321647488977</v>
      </c>
      <c r="AI77" s="83">
        <f>AG77/AD77</f>
        <v>0.7581607581607581</v>
      </c>
    </row>
    <row r="78" spans="1:35" s="1" customFormat="1" ht="12.75" customHeight="1">
      <c r="A78" s="14">
        <v>4</v>
      </c>
      <c r="B78" s="22">
        <v>336354</v>
      </c>
      <c r="C78" s="22">
        <v>367822</v>
      </c>
      <c r="D78" s="47">
        <v>250231</v>
      </c>
      <c r="E78" s="48" t="e">
        <f>D78/#REF!</f>
        <v>#REF!</v>
      </c>
      <c r="F78" s="29">
        <v>148093</v>
      </c>
      <c r="G78" s="28">
        <f t="shared" si="19"/>
        <v>0.5918251535581123</v>
      </c>
      <c r="H78" s="83">
        <f>F78/C78</f>
        <v>0.40262137664413766</v>
      </c>
      <c r="J78" s="14">
        <v>4</v>
      </c>
      <c r="K78" s="22">
        <v>132994</v>
      </c>
      <c r="L78" s="22">
        <v>138632</v>
      </c>
      <c r="M78" s="26">
        <v>100961</v>
      </c>
      <c r="N78" s="25" t="e">
        <f>M78/#REF!</f>
        <v>#REF!</v>
      </c>
      <c r="O78" s="29">
        <v>67402</v>
      </c>
      <c r="P78" s="28">
        <f t="shared" si="20"/>
        <v>0.6676043224611483</v>
      </c>
      <c r="Q78" s="83">
        <f>O78/L78</f>
        <v>0.4861936638005655</v>
      </c>
      <c r="S78" s="14">
        <v>4</v>
      </c>
      <c r="T78" s="22">
        <v>70422</v>
      </c>
      <c r="U78" s="22">
        <v>80431</v>
      </c>
      <c r="V78" s="62">
        <v>53428</v>
      </c>
      <c r="W78" s="25" t="e">
        <f>V78/#REF!</f>
        <v>#REF!</v>
      </c>
      <c r="X78" s="29">
        <v>34039</v>
      </c>
      <c r="Y78" s="28">
        <f t="shared" si="21"/>
        <v>0.6371003967956876</v>
      </c>
      <c r="Z78" s="83">
        <f>X78/U78</f>
        <v>0.42320746975668583</v>
      </c>
      <c r="AB78" s="14">
        <v>4</v>
      </c>
      <c r="AC78" s="22">
        <v>28252</v>
      </c>
      <c r="AD78" s="22">
        <v>27848</v>
      </c>
      <c r="AE78" s="63">
        <v>22469</v>
      </c>
      <c r="AF78" s="23" t="e">
        <f>AE78/#REF!</f>
        <v>#REF!</v>
      </c>
      <c r="AG78" s="29">
        <v>19010</v>
      </c>
      <c r="AH78" s="23">
        <f t="shared" si="22"/>
        <v>0.8460545640660465</v>
      </c>
      <c r="AI78" s="83">
        <f>AG78/AD78</f>
        <v>0.6826343004883654</v>
      </c>
    </row>
    <row r="79" spans="1:35" s="1" customFormat="1" ht="12.75" customHeight="1">
      <c r="A79" s="14">
        <v>5</v>
      </c>
      <c r="B79" s="22">
        <v>374104</v>
      </c>
      <c r="C79" s="22">
        <v>397653</v>
      </c>
      <c r="D79" s="47">
        <v>290614</v>
      </c>
      <c r="E79" s="48" t="e">
        <f>D79/#REF!</f>
        <v>#REF!</v>
      </c>
      <c r="F79" s="24">
        <v>178809</v>
      </c>
      <c r="G79" s="23">
        <f t="shared" si="19"/>
        <v>0.6152800622131074</v>
      </c>
      <c r="H79" s="83">
        <f>F79/C79</f>
        <v>0.4496608852441702</v>
      </c>
      <c r="J79" s="14">
        <v>5</v>
      </c>
      <c r="K79" s="22">
        <v>134905</v>
      </c>
      <c r="L79" s="22">
        <v>140728</v>
      </c>
      <c r="M79" s="26">
        <v>119135</v>
      </c>
      <c r="N79" s="25" t="e">
        <f>M79/#REF!</f>
        <v>#REF!</v>
      </c>
      <c r="O79" s="24">
        <v>71836</v>
      </c>
      <c r="P79" s="23">
        <f t="shared" si="20"/>
        <v>0.602979812817392</v>
      </c>
      <c r="Q79" s="83">
        <f>O79/L79</f>
        <v>0.5104598942641123</v>
      </c>
      <c r="S79" s="14">
        <v>5</v>
      </c>
      <c r="T79" s="22">
        <v>73748</v>
      </c>
      <c r="U79" s="22">
        <v>81813</v>
      </c>
      <c r="V79" s="62">
        <v>62715</v>
      </c>
      <c r="W79" s="25" t="e">
        <f>V79/#REF!</f>
        <v>#REF!</v>
      </c>
      <c r="X79" s="24">
        <v>31597</v>
      </c>
      <c r="Y79" s="23">
        <f t="shared" si="21"/>
        <v>0.5038188631108985</v>
      </c>
      <c r="Z79" s="83">
        <f>X79/U79</f>
        <v>0.3862100155232054</v>
      </c>
      <c r="AB79" s="14">
        <v>5</v>
      </c>
      <c r="AC79" s="22">
        <v>30013</v>
      </c>
      <c r="AD79" s="22">
        <v>29267</v>
      </c>
      <c r="AE79" s="63">
        <v>25247</v>
      </c>
      <c r="AF79" s="23" t="e">
        <f>AE79/#REF!</f>
        <v>#REF!</v>
      </c>
      <c r="AG79" s="24">
        <v>16393</v>
      </c>
      <c r="AH79" s="23">
        <f t="shared" si="22"/>
        <v>0.6493048679050977</v>
      </c>
      <c r="AI79" s="83">
        <f>AG79/AD79</f>
        <v>0.5601189052516486</v>
      </c>
    </row>
    <row r="80" spans="1:35" s="1" customFormat="1" ht="12.75" customHeight="1" thickBot="1">
      <c r="A80" s="16">
        <v>6</v>
      </c>
      <c r="B80" s="30">
        <v>388563</v>
      </c>
      <c r="C80" s="30">
        <v>416909</v>
      </c>
      <c r="D80" s="50">
        <v>299140</v>
      </c>
      <c r="E80" s="51" t="e">
        <f>D80/#REF!</f>
        <v>#REF!</v>
      </c>
      <c r="F80" s="32">
        <v>201672</v>
      </c>
      <c r="G80" s="31">
        <f t="shared" si="19"/>
        <v>0.6741726282008424</v>
      </c>
      <c r="H80" s="33">
        <f>F80/C80</f>
        <v>0.4837314617818277</v>
      </c>
      <c r="J80" s="16">
        <v>6</v>
      </c>
      <c r="K80" s="30">
        <v>144504</v>
      </c>
      <c r="L80" s="30">
        <v>146310</v>
      </c>
      <c r="M80" s="34">
        <v>121693</v>
      </c>
      <c r="N80" s="38" t="e">
        <f>M80/#REF!</f>
        <v>#REF!</v>
      </c>
      <c r="O80" s="32">
        <v>84096</v>
      </c>
      <c r="P80" s="31">
        <f t="shared" si="20"/>
        <v>0.691050430180865</v>
      </c>
      <c r="Q80" s="33">
        <f>O80/L80</f>
        <v>0.574779577609186</v>
      </c>
      <c r="S80" s="16">
        <v>6</v>
      </c>
      <c r="T80" s="30">
        <v>74117</v>
      </c>
      <c r="U80" s="30">
        <v>80114</v>
      </c>
      <c r="V80" s="64">
        <v>65201</v>
      </c>
      <c r="W80" s="33" t="e">
        <f>V80/#REF!</f>
        <v>#REF!</v>
      </c>
      <c r="X80" s="32">
        <v>33765</v>
      </c>
      <c r="Y80" s="31">
        <f t="shared" si="21"/>
        <v>0.5178601555190872</v>
      </c>
      <c r="Z80" s="33">
        <f>X80/U80</f>
        <v>0.4214619167686047</v>
      </c>
      <c r="AB80" s="16">
        <v>6</v>
      </c>
      <c r="AC80" s="30">
        <v>29005</v>
      </c>
      <c r="AD80" s="30">
        <v>31550</v>
      </c>
      <c r="AE80" s="65">
        <v>28036</v>
      </c>
      <c r="AF80" s="31" t="e">
        <f>AE80/#REF!</f>
        <v>#REF!</v>
      </c>
      <c r="AG80" s="32">
        <v>18504</v>
      </c>
      <c r="AH80" s="31">
        <f t="shared" si="22"/>
        <v>0.6600085604223141</v>
      </c>
      <c r="AI80" s="33">
        <f>AG80/AD80</f>
        <v>0.5864976228209192</v>
      </c>
    </row>
    <row r="81" spans="1:35" s="1" customFormat="1" ht="12.75" customHeight="1">
      <c r="A81" s="15">
        <v>7</v>
      </c>
      <c r="B81" s="27">
        <v>440086</v>
      </c>
      <c r="C81" s="27">
        <v>441207</v>
      </c>
      <c r="D81" s="53">
        <v>304686</v>
      </c>
      <c r="E81" s="54" t="e">
        <f>D81/#REF!</f>
        <v>#REF!</v>
      </c>
      <c r="F81" s="29">
        <v>253542</v>
      </c>
      <c r="G81" s="28">
        <f t="shared" si="19"/>
        <v>0.8321419428526418</v>
      </c>
      <c r="H81" s="35">
        <f>F81/C81</f>
        <v>0.574655433843978</v>
      </c>
      <c r="J81" s="15">
        <v>7</v>
      </c>
      <c r="K81" s="27">
        <v>169732</v>
      </c>
      <c r="L81" s="27">
        <v>152325</v>
      </c>
      <c r="M81" s="52">
        <v>124508</v>
      </c>
      <c r="N81" s="66" t="e">
        <f>M81/#REF!</f>
        <v>#REF!</v>
      </c>
      <c r="O81" s="29">
        <v>98436</v>
      </c>
      <c r="P81" s="28">
        <f t="shared" si="20"/>
        <v>0.7905998008160118</v>
      </c>
      <c r="Q81" s="35">
        <f>O81/L81</f>
        <v>0.6462235352043328</v>
      </c>
      <c r="S81" s="15">
        <v>7</v>
      </c>
      <c r="T81" s="27">
        <v>86437</v>
      </c>
      <c r="U81" s="27">
        <v>91483</v>
      </c>
      <c r="V81" s="67">
        <v>66055</v>
      </c>
      <c r="W81" s="35" t="e">
        <f>V81/#REF!</f>
        <v>#REF!</v>
      </c>
      <c r="X81" s="29">
        <v>51857</v>
      </c>
      <c r="Y81" s="28">
        <f aca="true" t="shared" si="23" ref="Y81:Y88">X81/V81</f>
        <v>0.7850579062902127</v>
      </c>
      <c r="Z81" s="35">
        <f>X81/U81</f>
        <v>0.5668484855109692</v>
      </c>
      <c r="AB81" s="15">
        <v>7</v>
      </c>
      <c r="AC81" s="27">
        <v>32645</v>
      </c>
      <c r="AD81" s="27">
        <v>30677</v>
      </c>
      <c r="AE81" s="68">
        <v>25429</v>
      </c>
      <c r="AF81" s="28" t="e">
        <f>AE81/#REF!</f>
        <v>#REF!</v>
      </c>
      <c r="AG81" s="29">
        <v>22569</v>
      </c>
      <c r="AH81" s="28">
        <f t="shared" si="22"/>
        <v>0.8875299854496834</v>
      </c>
      <c r="AI81" s="35">
        <f>AG81/AD81</f>
        <v>0.7356977540176679</v>
      </c>
    </row>
    <row r="82" spans="1:35" s="1" customFormat="1" ht="12.75" customHeight="1">
      <c r="A82" s="14">
        <v>8</v>
      </c>
      <c r="B82" s="22">
        <v>504479</v>
      </c>
      <c r="C82" s="22">
        <v>511611</v>
      </c>
      <c r="D82" s="47">
        <v>377514</v>
      </c>
      <c r="E82" s="54" t="e">
        <f>D82/#REF!</f>
        <v>#REF!</v>
      </c>
      <c r="F82" s="24">
        <v>330588</v>
      </c>
      <c r="G82" s="23">
        <f t="shared" si="19"/>
        <v>0.875697325132313</v>
      </c>
      <c r="H82" s="25">
        <f>F82/C82</f>
        <v>0.6461706257293138</v>
      </c>
      <c r="J82" s="14">
        <v>8</v>
      </c>
      <c r="K82" s="22">
        <v>182380</v>
      </c>
      <c r="L82" s="22">
        <v>176036</v>
      </c>
      <c r="M82" s="46">
        <v>147837</v>
      </c>
      <c r="N82" s="25" t="e">
        <f>M82/#REF!</f>
        <v>#REF!</v>
      </c>
      <c r="O82" s="24">
        <v>131531</v>
      </c>
      <c r="P82" s="23">
        <f t="shared" si="20"/>
        <v>0.8897028484073676</v>
      </c>
      <c r="Q82" s="35">
        <f>O82/L82</f>
        <v>0.7471823945102138</v>
      </c>
      <c r="S82" s="14">
        <v>8</v>
      </c>
      <c r="T82" s="22">
        <v>95707</v>
      </c>
      <c r="U82" s="22">
        <v>104536</v>
      </c>
      <c r="V82" s="62">
        <v>82787</v>
      </c>
      <c r="W82" s="25" t="e">
        <f>V82/#REF!</f>
        <v>#REF!</v>
      </c>
      <c r="X82" s="24">
        <v>64520</v>
      </c>
      <c r="Y82" s="23">
        <f t="shared" si="23"/>
        <v>0.7793494147631874</v>
      </c>
      <c r="Z82" s="25">
        <f>X82/U82</f>
        <v>0.6172036427642152</v>
      </c>
      <c r="AB82" s="14">
        <v>8</v>
      </c>
      <c r="AC82" s="22">
        <v>33412</v>
      </c>
      <c r="AD82" s="22">
        <v>32878</v>
      </c>
      <c r="AE82" s="63">
        <v>26212</v>
      </c>
      <c r="AF82" s="23" t="e">
        <f>AE82/#REF!</f>
        <v>#REF!</v>
      </c>
      <c r="AG82" s="24">
        <v>25517</v>
      </c>
      <c r="AH82" s="23">
        <f t="shared" si="22"/>
        <v>0.9734854265222036</v>
      </c>
      <c r="AI82" s="35">
        <f>AG82/AD82</f>
        <v>0.7761116856256464</v>
      </c>
    </row>
    <row r="83" spans="1:35" s="1" customFormat="1" ht="12.75" customHeight="1">
      <c r="A83" s="14">
        <v>9</v>
      </c>
      <c r="B83" s="22">
        <v>497542</v>
      </c>
      <c r="C83" s="22">
        <v>490243</v>
      </c>
      <c r="D83" s="47">
        <v>377559</v>
      </c>
      <c r="E83" s="48" t="e">
        <f>D83/#REF!</f>
        <v>#REF!</v>
      </c>
      <c r="F83" s="24">
        <v>352027</v>
      </c>
      <c r="G83" s="23">
        <f t="shared" si="19"/>
        <v>0.9323761319422924</v>
      </c>
      <c r="H83" s="25">
        <f>F83/C83</f>
        <v>0.7180663466892949</v>
      </c>
      <c r="J83" s="14">
        <v>9</v>
      </c>
      <c r="K83" s="22">
        <v>174180</v>
      </c>
      <c r="L83" s="22">
        <v>157524</v>
      </c>
      <c r="M83" s="46">
        <v>131429</v>
      </c>
      <c r="N83" s="25" t="e">
        <f>M83/#REF!</f>
        <v>#REF!</v>
      </c>
      <c r="O83" s="24">
        <v>129678</v>
      </c>
      <c r="P83" s="23">
        <f t="shared" si="20"/>
        <v>0.9866772173569</v>
      </c>
      <c r="Q83" s="35">
        <f>O83/L83</f>
        <v>0.8232269368477184</v>
      </c>
      <c r="S83" s="14">
        <v>9</v>
      </c>
      <c r="T83" s="22">
        <v>87632</v>
      </c>
      <c r="U83" s="22">
        <v>92580</v>
      </c>
      <c r="V83" s="62">
        <v>86144</v>
      </c>
      <c r="W83" s="25" t="e">
        <f>V83/#REF!</f>
        <v>#REF!</v>
      </c>
      <c r="X83" s="24">
        <v>80506</v>
      </c>
      <c r="Y83" s="23">
        <f t="shared" si="23"/>
        <v>0.9345514487369985</v>
      </c>
      <c r="Z83" s="25">
        <f>X83/U83</f>
        <v>0.8695830632966084</v>
      </c>
      <c r="AB83" s="14">
        <v>9</v>
      </c>
      <c r="AC83" s="22">
        <v>32630</v>
      </c>
      <c r="AD83" s="22">
        <v>32524</v>
      </c>
      <c r="AE83" s="63">
        <v>30577</v>
      </c>
      <c r="AF83" s="23" t="e">
        <f>AE83/#REF!</f>
        <v>#REF!</v>
      </c>
      <c r="AG83" s="24">
        <v>31589</v>
      </c>
      <c r="AH83" s="23">
        <f t="shared" si="22"/>
        <v>1.0330967720835922</v>
      </c>
      <c r="AI83" s="25">
        <f>AG83/AD83</f>
        <v>0.9712519985241668</v>
      </c>
    </row>
    <row r="84" spans="1:35" s="1" customFormat="1" ht="12" customHeight="1">
      <c r="A84" s="14">
        <v>10</v>
      </c>
      <c r="B84" s="22">
        <v>404570</v>
      </c>
      <c r="C84" s="22">
        <v>420251</v>
      </c>
      <c r="D84" s="47">
        <v>322107</v>
      </c>
      <c r="E84" s="48" t="e">
        <f>D84/#REF!</f>
        <v>#REF!</v>
      </c>
      <c r="F84" s="24">
        <v>310002</v>
      </c>
      <c r="G84" s="23">
        <f t="shared" si="19"/>
        <v>0.9624193202879788</v>
      </c>
      <c r="H84" s="25">
        <f>F84/C84</f>
        <v>0.7376591608348344</v>
      </c>
      <c r="J84" s="14">
        <v>10</v>
      </c>
      <c r="K84" s="22">
        <v>137086</v>
      </c>
      <c r="L84" s="22">
        <v>146880</v>
      </c>
      <c r="M84" s="46">
        <v>131921</v>
      </c>
      <c r="N84" s="25" t="e">
        <f>M84/#REF!</f>
        <v>#REF!</v>
      </c>
      <c r="O84" s="24">
        <v>125759</v>
      </c>
      <c r="P84" s="23">
        <f t="shared" si="20"/>
        <v>0.9532902267266016</v>
      </c>
      <c r="Q84" s="25">
        <f>O84/L84</f>
        <v>0.8562023420479303</v>
      </c>
      <c r="S84" s="14">
        <v>10</v>
      </c>
      <c r="T84" s="22">
        <v>79045</v>
      </c>
      <c r="U84" s="22">
        <v>74574</v>
      </c>
      <c r="V84" s="62">
        <v>66250</v>
      </c>
      <c r="W84" s="25" t="e">
        <f>V84/#REF!</f>
        <v>#REF!</v>
      </c>
      <c r="X84" s="24">
        <v>65601</v>
      </c>
      <c r="Y84" s="23">
        <f t="shared" si="23"/>
        <v>0.9902037735849056</v>
      </c>
      <c r="Z84" s="25">
        <f>X84/U84</f>
        <v>0.8796765628771421</v>
      </c>
      <c r="AB84" s="14">
        <v>10</v>
      </c>
      <c r="AC84" s="22">
        <v>31045</v>
      </c>
      <c r="AD84" s="22">
        <v>27229</v>
      </c>
      <c r="AE84" s="63">
        <v>23407</v>
      </c>
      <c r="AF84" s="23" t="e">
        <f>AE84/#REF!</f>
        <v>#REF!</v>
      </c>
      <c r="AG84" s="24">
        <v>27125</v>
      </c>
      <c r="AH84" s="23">
        <f t="shared" si="22"/>
        <v>1.1588413722390738</v>
      </c>
      <c r="AI84" s="25">
        <f>AG84/AD84</f>
        <v>0.9961805428036284</v>
      </c>
    </row>
    <row r="85" spans="1:35" s="1" customFormat="1" ht="12.75" customHeight="1">
      <c r="A85" s="14">
        <v>11</v>
      </c>
      <c r="B85" s="22">
        <v>382037</v>
      </c>
      <c r="C85" s="22">
        <v>398090</v>
      </c>
      <c r="D85" s="47">
        <v>288772</v>
      </c>
      <c r="E85" s="48" t="e">
        <f>D85/#REF!</f>
        <v>#REF!</v>
      </c>
      <c r="F85" s="24">
        <v>296776</v>
      </c>
      <c r="G85" s="23">
        <f t="shared" si="19"/>
        <v>1.027717368719959</v>
      </c>
      <c r="H85" s="25">
        <f>F85/C85</f>
        <v>0.7454997613604963</v>
      </c>
      <c r="J85" s="14">
        <v>11</v>
      </c>
      <c r="K85" s="22">
        <v>151027</v>
      </c>
      <c r="L85" s="22">
        <v>142806</v>
      </c>
      <c r="M85" s="46">
        <v>120062</v>
      </c>
      <c r="N85" s="25" t="e">
        <f>M85/#REF!</f>
        <v>#REF!</v>
      </c>
      <c r="O85" s="24">
        <v>122353</v>
      </c>
      <c r="P85" s="23">
        <f t="shared" si="20"/>
        <v>1.0190818077326715</v>
      </c>
      <c r="Q85" s="25">
        <f>O85/L85</f>
        <v>0.8567777264260605</v>
      </c>
      <c r="S85" s="14">
        <v>11</v>
      </c>
      <c r="T85" s="22">
        <v>80061</v>
      </c>
      <c r="U85" s="22">
        <v>85265</v>
      </c>
      <c r="V85" s="62">
        <v>69659</v>
      </c>
      <c r="W85" s="25" t="e">
        <f>V85/#REF!</f>
        <v>#REF!</v>
      </c>
      <c r="X85" s="24">
        <v>74098</v>
      </c>
      <c r="Y85" s="23">
        <f t="shared" si="23"/>
        <v>1.0637247161170846</v>
      </c>
      <c r="Z85" s="25">
        <f>X85/U85</f>
        <v>0.8690318419046502</v>
      </c>
      <c r="AB85" s="14">
        <v>11</v>
      </c>
      <c r="AC85" s="22">
        <v>31698</v>
      </c>
      <c r="AD85" s="22">
        <v>32520</v>
      </c>
      <c r="AE85" s="63">
        <v>26772</v>
      </c>
      <c r="AF85" s="23" t="e">
        <f>AE85/#REF!</f>
        <v>#REF!</v>
      </c>
      <c r="AG85" s="24">
        <v>33294</v>
      </c>
      <c r="AH85" s="23">
        <f t="shared" si="22"/>
        <v>1.2436127297176154</v>
      </c>
      <c r="AI85" s="25">
        <f>AG85/AD85</f>
        <v>1.0238007380073801</v>
      </c>
    </row>
    <row r="86" spans="1:35" s="1" customFormat="1" ht="12.75" customHeight="1" thickBot="1">
      <c r="A86" s="42">
        <v>12</v>
      </c>
      <c r="B86" s="43">
        <v>349886</v>
      </c>
      <c r="C86" s="43">
        <v>398410</v>
      </c>
      <c r="D86" s="56">
        <v>292713</v>
      </c>
      <c r="E86" s="57" t="e">
        <f>D86/#REF!</f>
        <v>#REF!</v>
      </c>
      <c r="F86" s="36"/>
      <c r="G86" s="37"/>
      <c r="H86" s="81"/>
      <c r="J86" s="42">
        <v>12</v>
      </c>
      <c r="K86" s="43">
        <v>130405</v>
      </c>
      <c r="L86" s="43">
        <v>157483</v>
      </c>
      <c r="M86" s="55">
        <v>159179</v>
      </c>
      <c r="N86" s="33" t="e">
        <f>M86/#REF!</f>
        <v>#REF!</v>
      </c>
      <c r="O86" s="36">
        <v>147112</v>
      </c>
      <c r="P86" s="37">
        <f t="shared" si="20"/>
        <v>0.9241922615420376</v>
      </c>
      <c r="Q86" s="38">
        <f>O86/L86</f>
        <v>0.9341452728230983</v>
      </c>
      <c r="S86" s="16">
        <v>12</v>
      </c>
      <c r="T86" s="30">
        <v>81055</v>
      </c>
      <c r="U86" s="30">
        <v>85308</v>
      </c>
      <c r="V86" s="69">
        <v>24331</v>
      </c>
      <c r="W86" s="38" t="e">
        <f>V86/#REF!</f>
        <v>#REF!</v>
      </c>
      <c r="X86" s="36">
        <v>74034</v>
      </c>
      <c r="Y86" s="37">
        <f t="shared" si="23"/>
        <v>3.042784924581809</v>
      </c>
      <c r="Z86" s="38">
        <f>X86/U86</f>
        <v>0.8678435785623857</v>
      </c>
      <c r="AB86" s="42">
        <v>12</v>
      </c>
      <c r="AC86" s="43">
        <v>32080</v>
      </c>
      <c r="AD86" s="43">
        <v>32314</v>
      </c>
      <c r="AE86" s="70">
        <v>35079</v>
      </c>
      <c r="AF86" s="37" t="e">
        <f>AE86/#REF!</f>
        <v>#REF!</v>
      </c>
      <c r="AG86" s="36">
        <v>34689</v>
      </c>
      <c r="AH86" s="37">
        <f t="shared" si="22"/>
        <v>0.9888822372359531</v>
      </c>
      <c r="AI86" s="38">
        <f>AG86/AD86</f>
        <v>1.0734975552392152</v>
      </c>
    </row>
    <row r="87" spans="1:35" s="1" customFormat="1" ht="12.75" customHeight="1" thickBot="1">
      <c r="A87" s="17" t="s">
        <v>56</v>
      </c>
      <c r="B87" s="39">
        <f>SUM(B75:B82)</f>
        <v>3192042</v>
      </c>
      <c r="C87" s="39">
        <f>SUM(C75:C85)</f>
        <v>4662967</v>
      </c>
      <c r="D87" s="71">
        <f>SUM(D75:D85)</f>
        <v>3334551</v>
      </c>
      <c r="E87" s="72" t="e">
        <f>D87/#REF!</f>
        <v>#REF!</v>
      </c>
      <c r="F87" s="41">
        <f>SUM(F75:F85)</f>
        <v>2846256</v>
      </c>
      <c r="G87" s="40">
        <f>F87/D87</f>
        <v>0.8535649927081637</v>
      </c>
      <c r="H87" s="84">
        <f>F87/C87</f>
        <v>0.6103959131600116</v>
      </c>
      <c r="J87" s="17" t="s">
        <v>57</v>
      </c>
      <c r="K87" s="39">
        <f>SUM(K75:K84)</f>
        <v>1544154</v>
      </c>
      <c r="L87" s="39">
        <f>SUM(L75:L86)</f>
        <v>1815618</v>
      </c>
      <c r="M87" s="44">
        <f>SUM(M75:M86)</f>
        <v>1495656</v>
      </c>
      <c r="N87" s="45" t="e">
        <f>M87/#REF!</f>
        <v>#REF!</v>
      </c>
      <c r="O87" s="41">
        <f>SUM(O75:O86)</f>
        <v>1323820</v>
      </c>
      <c r="P87" s="40">
        <f>O87/M87</f>
        <v>0.8851099450675823</v>
      </c>
      <c r="Q87" s="84">
        <f>O87/L87</f>
        <v>0.7291291450073749</v>
      </c>
      <c r="S87" s="42" t="s">
        <v>55</v>
      </c>
      <c r="T87" s="43">
        <f>SUM(T75:T84)</f>
        <v>796622</v>
      </c>
      <c r="U87" s="43">
        <f>SUM(U75:U86)</f>
        <v>1048813</v>
      </c>
      <c r="V87" s="59">
        <f>SUM(V75:V86)</f>
        <v>786947</v>
      </c>
      <c r="W87" s="45" t="e">
        <f>V87/#REF!</f>
        <v>#REF!</v>
      </c>
      <c r="X87" s="41">
        <f>SUM(X75:X86)</f>
        <v>659593</v>
      </c>
      <c r="Y87" s="40">
        <f t="shared" si="23"/>
        <v>0.838166992186259</v>
      </c>
      <c r="Z87" s="84">
        <f>X87/U87</f>
        <v>0.6288947600763911</v>
      </c>
      <c r="AB87" s="42" t="s">
        <v>58</v>
      </c>
      <c r="AC87" s="39">
        <f>SUM(AC75:AC84)</f>
        <v>316695</v>
      </c>
      <c r="AD87" s="39">
        <f>SUM(AD75:AD86)</f>
        <v>378758</v>
      </c>
      <c r="AE87" s="73">
        <f>SUM(AE75:AE86)</f>
        <v>326735</v>
      </c>
      <c r="AF87" s="40" t="e">
        <f>AE87/#REF!</f>
        <v>#REF!</v>
      </c>
      <c r="AG87" s="41">
        <f>SUM(AG75:AG86)</f>
        <v>328075</v>
      </c>
      <c r="AH87" s="40">
        <f>AG87/AE87</f>
        <v>1.0041011829158186</v>
      </c>
      <c r="AI87" s="84">
        <f>AG87/AD87</f>
        <v>0.8661863247772984</v>
      </c>
    </row>
    <row r="88" spans="1:35" s="1" customFormat="1" ht="12.75" customHeight="1">
      <c r="A88" s="15" t="s">
        <v>19</v>
      </c>
      <c r="B88" s="27">
        <f>SUM(B75:B86)</f>
        <v>4826077</v>
      </c>
      <c r="C88" s="27">
        <f>SUM(C75:C86)</f>
        <v>5061377</v>
      </c>
      <c r="D88" s="53">
        <f>SUM(D75:D86)</f>
        <v>3627264</v>
      </c>
      <c r="E88" s="54" t="e">
        <f>D88/#REF!</f>
        <v>#REF!</v>
      </c>
      <c r="F88" s="29"/>
      <c r="G88" s="28"/>
      <c r="H88" s="80"/>
      <c r="J88" s="15" t="s">
        <v>19</v>
      </c>
      <c r="K88" s="27">
        <f>SUM(K75:K86)</f>
        <v>1825586</v>
      </c>
      <c r="L88" s="27">
        <v>1817643</v>
      </c>
      <c r="M88" s="52">
        <f>SUM(M75:M86)</f>
        <v>1495656</v>
      </c>
      <c r="N88" s="35" t="e">
        <f>M88/#REF!</f>
        <v>#REF!</v>
      </c>
      <c r="O88" s="29">
        <f>SUM(O75:O86)</f>
        <v>1323820</v>
      </c>
      <c r="P88" s="28">
        <f>O88/M88</f>
        <v>0.8851099450675823</v>
      </c>
      <c r="Q88" s="35">
        <f>O88/L88</f>
        <v>0.7283168366945544</v>
      </c>
      <c r="S88" s="15" t="s">
        <v>19</v>
      </c>
      <c r="T88" s="27">
        <f>SUM(T75:T86)</f>
        <v>957738</v>
      </c>
      <c r="U88" s="27">
        <f>SUM(U75:U86)</f>
        <v>1048813</v>
      </c>
      <c r="V88" s="67">
        <f>SUM(V75:V86)</f>
        <v>786947</v>
      </c>
      <c r="W88" s="35" t="e">
        <f>V88/#REF!</f>
        <v>#REF!</v>
      </c>
      <c r="X88" s="29">
        <f>SUM(X75:X86)</f>
        <v>659593</v>
      </c>
      <c r="Y88" s="28">
        <f t="shared" si="23"/>
        <v>0.838166992186259</v>
      </c>
      <c r="Z88" s="35">
        <f>X88/U88</f>
        <v>0.6288947600763911</v>
      </c>
      <c r="AB88" s="15" t="s">
        <v>19</v>
      </c>
      <c r="AC88" s="27">
        <f>SUM(AC75:AC86)</f>
        <v>380473</v>
      </c>
      <c r="AD88" s="27">
        <f>SUM(AD75:AD86)</f>
        <v>378758</v>
      </c>
      <c r="AE88" s="68">
        <f>SUM(AE75:AE86)</f>
        <v>326735</v>
      </c>
      <c r="AF88" s="28" t="e">
        <f>AE88/#REF!</f>
        <v>#REF!</v>
      </c>
      <c r="AG88" s="29">
        <f>SUM(AG75:AG86)</f>
        <v>328075</v>
      </c>
      <c r="AH88" s="28">
        <f>AG88/AE88</f>
        <v>1.0041011829158186</v>
      </c>
      <c r="AI88" s="35">
        <f>AG88/AD88</f>
        <v>0.8661863247772984</v>
      </c>
    </row>
    <row r="89" spans="1:34" s="7" customFormat="1" ht="13.5">
      <c r="A89" s="7" t="s">
        <v>1</v>
      </c>
      <c r="D89" s="8"/>
      <c r="E89" s="11"/>
      <c r="F89" s="11"/>
      <c r="G89" s="11"/>
      <c r="H89" s="78"/>
      <c r="J89" s="7" t="s">
        <v>23</v>
      </c>
      <c r="M89" s="8"/>
      <c r="S89" s="7" t="s">
        <v>15</v>
      </c>
      <c r="V89" s="8"/>
      <c r="AB89" s="7" t="s">
        <v>24</v>
      </c>
      <c r="AE89" s="8"/>
      <c r="AF89" s="11"/>
      <c r="AG89" s="11"/>
      <c r="AH89" s="11"/>
    </row>
    <row r="90" spans="4:34" ht="15.75">
      <c r="D90" s="4"/>
      <c r="E90" s="5"/>
      <c r="F90" s="5"/>
      <c r="G90" s="5"/>
      <c r="H90" s="11"/>
      <c r="M90" s="4"/>
      <c r="V90" s="4"/>
      <c r="AE90" s="4"/>
      <c r="AF90" s="5"/>
      <c r="AG90" s="5"/>
      <c r="AH90" s="5"/>
    </row>
    <row r="91" ht="15.75">
      <c r="H91" s="5"/>
    </row>
    <row r="92" spans="31:33" ht="15.75">
      <c r="AE92" s="4"/>
      <c r="AG92" s="108"/>
    </row>
    <row r="93" ht="15.75">
      <c r="X93" s="2"/>
    </row>
  </sheetData>
  <mergeCells count="11">
    <mergeCell ref="AB1:AI1"/>
    <mergeCell ref="AB19:AI19"/>
    <mergeCell ref="AB37:AI37"/>
    <mergeCell ref="A73:H73"/>
    <mergeCell ref="S73:Z73"/>
    <mergeCell ref="AB55:AI55"/>
    <mergeCell ref="AB73:AI73"/>
    <mergeCell ref="A1:H1"/>
    <mergeCell ref="J1:Q1"/>
    <mergeCell ref="J19:Q19"/>
    <mergeCell ref="S1:Z1"/>
  </mergeCells>
  <printOptions/>
  <pageMargins left="0.4" right="0.4" top="1" bottom="1" header="0.512" footer="0.512"/>
  <pageSetup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2003-12-25T10:08:05Z</cp:lastPrinted>
  <dcterms:created xsi:type="dcterms:W3CDTF">2003-02-24T04:53:33Z</dcterms:created>
  <cp:category/>
  <cp:version/>
  <cp:contentType/>
  <cp:contentStatus/>
</cp:coreProperties>
</file>