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60" yWindow="65516" windowWidth="4780" windowHeight="4680" tabRatio="601" activeTab="0"/>
  </bookViews>
  <sheets>
    <sheet name="５０社" sheetId="1" r:id="rId1"/>
  </sheets>
  <definedNames>
    <definedName name="_xlnm.Print_Area" localSheetId="0">'５０社'!$A$1:$N$58</definedName>
  </definedNames>
  <calcPr fullCalcOnLoad="1"/>
</workbook>
</file>

<file path=xl/sharedStrings.xml><?xml version="1.0" encoding="utf-8"?>
<sst xmlns="http://schemas.openxmlformats.org/spreadsheetml/2006/main" count="64" uniqueCount="60">
  <si>
    <t>南海国際旅行</t>
  </si>
  <si>
    <t>内外航空サービス</t>
  </si>
  <si>
    <t>京成トラベルサービス</t>
  </si>
  <si>
    <t>日立トラベルビューロー</t>
  </si>
  <si>
    <t>トラベル日本</t>
  </si>
  <si>
    <t>新日本トラベル</t>
  </si>
  <si>
    <t>三交旅行</t>
  </si>
  <si>
    <t>ＡＴＢ</t>
  </si>
  <si>
    <t>フジトラベルサービス</t>
  </si>
  <si>
    <t>（単位：千円）</t>
  </si>
  <si>
    <t>2005年1月主要旅行業者50社の旅行取扱状況速報</t>
  </si>
  <si>
    <t>海　外　旅　行</t>
  </si>
  <si>
    <t>外 国 人 旅 行</t>
  </si>
  <si>
    <t>国　内　旅　行</t>
  </si>
  <si>
    <t>合　　計</t>
  </si>
  <si>
    <t>前年比</t>
  </si>
  <si>
    <t>ジェイティービー</t>
  </si>
  <si>
    <t>近畿日本ツーリスト</t>
  </si>
  <si>
    <t>日本旅行</t>
  </si>
  <si>
    <t>阪急交通社</t>
  </si>
  <si>
    <t>ジェイティービートラベランド</t>
  </si>
  <si>
    <t>エイチ・アイ・エス</t>
  </si>
  <si>
    <t>ＡＮＡセールス＆ツアーズ</t>
  </si>
  <si>
    <t>東急観光</t>
  </si>
  <si>
    <t>日本通運</t>
  </si>
  <si>
    <t>ジャルツアーズ</t>
  </si>
  <si>
    <t>名鉄観光サービス</t>
  </si>
  <si>
    <t>農協観光</t>
  </si>
  <si>
    <t>ジャルパック</t>
  </si>
  <si>
    <t>ジェイティービーワールドバケーションズ</t>
  </si>
  <si>
    <t>読売旅行</t>
  </si>
  <si>
    <t>ジェイアール東海ツアーズ</t>
  </si>
  <si>
    <t>ジャルトラベル</t>
  </si>
  <si>
    <t>パシフィックツアーシステムズ</t>
  </si>
  <si>
    <t>ツーリストサービス</t>
  </si>
  <si>
    <t>西鉄旅行</t>
  </si>
  <si>
    <t>ビッグホリデー</t>
  </si>
  <si>
    <t>タビックスジャパン</t>
  </si>
  <si>
    <t>東武トラベル</t>
  </si>
  <si>
    <t>日新航空サービス</t>
  </si>
  <si>
    <t>ジェイティービービジネストラベルソリューションズ</t>
  </si>
  <si>
    <t>京阪交通社</t>
  </si>
  <si>
    <t>エムオーツーリスト</t>
  </si>
  <si>
    <t>京王観光</t>
  </si>
  <si>
    <t>九州旅客鉄道</t>
  </si>
  <si>
    <t>北海道旅客鉄道</t>
  </si>
  <si>
    <t>郵船トラベル</t>
  </si>
  <si>
    <t>トラベルプラザインターナショナル</t>
  </si>
  <si>
    <t>クラブツーリズム</t>
  </si>
  <si>
    <t>アールアンドシーツアーズ</t>
  </si>
  <si>
    <t>小田急トラベル</t>
  </si>
  <si>
    <t>沖縄ツーリスト</t>
  </si>
  <si>
    <t>ジャルトラベル北海道</t>
  </si>
  <si>
    <t>阪神電気鉄道</t>
  </si>
  <si>
    <t>東日観光</t>
  </si>
  <si>
    <t>西日本旅客鉄道</t>
  </si>
  <si>
    <t>エヌオーイー</t>
  </si>
  <si>
    <t>会　　　　　　社　　　　　　名</t>
  </si>
  <si>
    <t>小　　　　　　　　　計</t>
  </si>
  <si>
    <t>合　　　　　　　　　計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</si>
</sst>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0.0;[Red]0.0"/>
    <numFmt numFmtId="178" formatCode="0.0_ "/>
    <numFmt numFmtId="179" formatCode="#,##0;[Red]#,##0"/>
    <numFmt numFmtId="180" formatCode="#,##0.0_ "/>
    <numFmt numFmtId="181" formatCode="#,##0;&quot;△ &quot;#,##0"/>
    <numFmt numFmtId="182" formatCode="#,###&quot;※&quot;"/>
    <numFmt numFmtId="183" formatCode="#,###&quot;※2&quot;"/>
    <numFmt numFmtId="184" formatCode="#,###&quot;※1&quot;"/>
  </numFmts>
  <fonts count="1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平成角ゴシック"/>
      <family val="0"/>
    </font>
    <font>
      <sz val="14"/>
      <name val="平成角ゴシック"/>
      <family val="0"/>
    </font>
    <font>
      <sz val="12"/>
      <name val="ＭＳ Ｐゴシック"/>
      <family val="3"/>
    </font>
    <font>
      <sz val="10"/>
      <name val="ＭＳ ゴシック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38" fontId="7" fillId="0" borderId="3" xfId="17" applyFont="1" applyBorder="1" applyAlignment="1">
      <alignment/>
    </xf>
    <xf numFmtId="177" fontId="7" fillId="0" borderId="3" xfId="0" applyNumberFormat="1" applyFont="1" applyBorder="1" applyAlignment="1">
      <alignment/>
    </xf>
    <xf numFmtId="177" fontId="7" fillId="0" borderId="1" xfId="0" applyNumberFormat="1" applyFont="1" applyBorder="1" applyAlignment="1">
      <alignment/>
    </xf>
    <xf numFmtId="38" fontId="7" fillId="0" borderId="2" xfId="17" applyFont="1" applyBorder="1" applyAlignment="1">
      <alignment/>
    </xf>
    <xf numFmtId="177" fontId="7" fillId="0" borderId="2" xfId="0" applyNumberFormat="1" applyFont="1" applyBorder="1" applyAlignment="1">
      <alignment/>
    </xf>
    <xf numFmtId="177" fontId="7" fillId="0" borderId="4" xfId="0" applyNumberFormat="1" applyFont="1" applyBorder="1" applyAlignment="1">
      <alignment/>
    </xf>
    <xf numFmtId="38" fontId="7" fillId="0" borderId="5" xfId="17" applyFont="1" applyBorder="1" applyAlignment="1">
      <alignment/>
    </xf>
    <xf numFmtId="177" fontId="7" fillId="0" borderId="5" xfId="0" applyNumberFormat="1" applyFont="1" applyBorder="1" applyAlignment="1">
      <alignment/>
    </xf>
    <xf numFmtId="177" fontId="7" fillId="0" borderId="6" xfId="0" applyNumberFormat="1" applyFont="1" applyBorder="1" applyAlignment="1">
      <alignment/>
    </xf>
    <xf numFmtId="0" fontId="7" fillId="0" borderId="4" xfId="0" applyFont="1" applyBorder="1" applyAlignment="1">
      <alignment/>
    </xf>
    <xf numFmtId="0" fontId="7" fillId="0" borderId="1" xfId="0" applyFont="1" applyBorder="1" applyAlignment="1" applyProtection="1">
      <alignment/>
      <protection/>
    </xf>
    <xf numFmtId="38" fontId="7" fillId="0" borderId="4" xfId="17" applyFont="1" applyBorder="1" applyAlignment="1" applyProtection="1">
      <alignment/>
      <protection locked="0"/>
    </xf>
    <xf numFmtId="0" fontId="7" fillId="0" borderId="4" xfId="0" applyFont="1" applyBorder="1" applyAlignment="1" applyProtection="1">
      <alignment/>
      <protection/>
    </xf>
    <xf numFmtId="3" fontId="7" fillId="0" borderId="4" xfId="17" applyNumberFormat="1" applyFont="1" applyBorder="1" applyAlignment="1" applyProtection="1">
      <alignment/>
      <protection locked="0"/>
    </xf>
    <xf numFmtId="0" fontId="7" fillId="0" borderId="4" xfId="0" applyFont="1" applyBorder="1" applyAlignment="1" applyProtection="1">
      <alignment shrinkToFit="1"/>
      <protection/>
    </xf>
    <xf numFmtId="3" fontId="7" fillId="0" borderId="2" xfId="17" applyNumberFormat="1" applyFont="1" applyBorder="1" applyAlignment="1">
      <alignment/>
    </xf>
    <xf numFmtId="177" fontId="7" fillId="0" borderId="2" xfId="0" applyNumberFormat="1" applyFont="1" applyBorder="1" applyAlignment="1">
      <alignment/>
    </xf>
    <xf numFmtId="38" fontId="7" fillId="0" borderId="4" xfId="17" applyFont="1" applyBorder="1" applyAlignment="1">
      <alignment/>
    </xf>
    <xf numFmtId="38" fontId="7" fillId="0" borderId="2" xfId="17" applyFont="1" applyBorder="1" applyAlignment="1" applyProtection="1">
      <alignment/>
      <protection locked="0"/>
    </xf>
    <xf numFmtId="0" fontId="7" fillId="0" borderId="4" xfId="0" applyFont="1" applyBorder="1" applyAlignment="1">
      <alignment shrinkToFit="1"/>
    </xf>
    <xf numFmtId="38" fontId="7" fillId="0" borderId="6" xfId="17" applyFont="1" applyBorder="1" applyAlignment="1" applyProtection="1">
      <alignment/>
      <protection locked="0"/>
    </xf>
    <xf numFmtId="38" fontId="7" fillId="0" borderId="1" xfId="17" applyFont="1" applyBorder="1" applyAlignment="1" applyProtection="1">
      <alignment/>
      <protection locked="0"/>
    </xf>
    <xf numFmtId="38" fontId="7" fillId="0" borderId="1" xfId="17" applyFont="1" applyBorder="1" applyAlignment="1">
      <alignment/>
    </xf>
    <xf numFmtId="38" fontId="7" fillId="0" borderId="7" xfId="17" applyFont="1" applyBorder="1" applyAlignment="1" applyProtection="1">
      <alignment/>
      <protection locked="0"/>
    </xf>
    <xf numFmtId="0" fontId="8" fillId="0" borderId="0" xfId="0" applyFont="1" applyBorder="1" applyAlignment="1">
      <alignment horizontal="centerContinuous"/>
    </xf>
    <xf numFmtId="0" fontId="7" fillId="0" borderId="8" xfId="0" applyFont="1" applyBorder="1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9" fillId="0" borderId="3" xfId="0" applyFont="1" applyBorder="1" applyAlignment="1">
      <alignment horizontal="centerContinuous"/>
    </xf>
    <xf numFmtId="0" fontId="9" fillId="0" borderId="9" xfId="0" applyFont="1" applyBorder="1" applyAlignment="1">
      <alignment horizontal="centerContinuous"/>
    </xf>
    <xf numFmtId="0" fontId="9" fillId="0" borderId="10" xfId="0" applyFont="1" applyBorder="1" applyAlignment="1">
      <alignment horizontal="centerContinuous"/>
    </xf>
    <xf numFmtId="55" fontId="7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0" borderId="11" xfId="0" applyFont="1" applyBorder="1" applyAlignment="1">
      <alignment/>
    </xf>
    <xf numFmtId="38" fontId="7" fillId="0" borderId="11" xfId="17" applyFont="1" applyBorder="1" applyAlignment="1">
      <alignment/>
    </xf>
    <xf numFmtId="177" fontId="7" fillId="0" borderId="11" xfId="0" applyNumberFormat="1" applyFont="1" applyBorder="1" applyAlignment="1">
      <alignment/>
    </xf>
    <xf numFmtId="0" fontId="10" fillId="0" borderId="0" xfId="0" applyFont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7"/>
  <sheetViews>
    <sheetView tabSelected="1" workbookViewId="0" topLeftCell="A1">
      <selection activeCell="A5" sqref="A5"/>
    </sheetView>
  </sheetViews>
  <sheetFormatPr defaultColWidth="11.00390625" defaultRowHeight="13.5"/>
  <cols>
    <col min="1" max="1" width="32.125" style="1" customWidth="1"/>
    <col min="2" max="2" width="0.2421875" style="1" hidden="1" customWidth="1"/>
    <col min="3" max="3" width="11.25390625" style="1" customWidth="1"/>
    <col min="4" max="4" width="11.25390625" style="1" hidden="1" customWidth="1"/>
    <col min="5" max="5" width="7.625" style="1" customWidth="1"/>
    <col min="6" max="6" width="11.25390625" style="1" customWidth="1"/>
    <col min="7" max="7" width="11.25390625" style="1" hidden="1" customWidth="1"/>
    <col min="8" max="8" width="8.375" style="1" customWidth="1"/>
    <col min="9" max="9" width="11.25390625" style="1" customWidth="1"/>
    <col min="10" max="10" width="11.25390625" style="1" hidden="1" customWidth="1"/>
    <col min="11" max="11" width="7.625" style="1" customWidth="1"/>
    <col min="12" max="12" width="11.25390625" style="1" customWidth="1"/>
    <col min="13" max="13" width="11.25390625" style="1" hidden="1" customWidth="1"/>
    <col min="14" max="14" width="7.375" style="1" customWidth="1"/>
    <col min="15" max="16384" width="8.75390625" style="1" customWidth="1"/>
  </cols>
  <sheetData>
    <row r="1" spans="1:14" ht="17.25" customHeight="1">
      <c r="A1" s="29" t="s">
        <v>10</v>
      </c>
      <c r="B1" s="30"/>
      <c r="C1" s="31"/>
      <c r="D1" s="31"/>
      <c r="E1" s="31"/>
      <c r="F1" s="31"/>
      <c r="G1" s="31"/>
      <c r="H1" s="31"/>
      <c r="I1" s="31"/>
      <c r="J1" s="31"/>
      <c r="K1" s="31"/>
      <c r="L1" s="32"/>
      <c r="M1" s="31"/>
      <c r="N1" s="43" t="s">
        <v>9</v>
      </c>
    </row>
    <row r="2" spans="1:14" ht="16.5" customHeight="1">
      <c r="A2" s="38" t="s">
        <v>57</v>
      </c>
      <c r="B2" s="4"/>
      <c r="C2" s="33" t="s">
        <v>11</v>
      </c>
      <c r="D2" s="34"/>
      <c r="E2" s="34"/>
      <c r="F2" s="33" t="s">
        <v>12</v>
      </c>
      <c r="G2" s="34"/>
      <c r="H2" s="34"/>
      <c r="I2" s="33" t="s">
        <v>13</v>
      </c>
      <c r="J2" s="33"/>
      <c r="K2" s="34"/>
      <c r="L2" s="33" t="s">
        <v>14</v>
      </c>
      <c r="M2" s="34"/>
      <c r="N2" s="35"/>
    </row>
    <row r="3" spans="1:14" ht="16.5" customHeight="1">
      <c r="A3" s="39"/>
      <c r="B3" s="4"/>
      <c r="C3" s="36">
        <v>38353</v>
      </c>
      <c r="D3" s="36">
        <v>37987</v>
      </c>
      <c r="E3" s="37" t="s">
        <v>15</v>
      </c>
      <c r="F3" s="36">
        <v>38353</v>
      </c>
      <c r="G3" s="36">
        <v>37987</v>
      </c>
      <c r="H3" s="37" t="s">
        <v>15</v>
      </c>
      <c r="I3" s="36">
        <v>38353</v>
      </c>
      <c r="J3" s="36">
        <v>37987</v>
      </c>
      <c r="K3" s="37" t="s">
        <v>15</v>
      </c>
      <c r="L3" s="36">
        <v>38353</v>
      </c>
      <c r="M3" s="36">
        <v>37987</v>
      </c>
      <c r="N3" s="37" t="s">
        <v>15</v>
      </c>
    </row>
    <row r="4" spans="1:14" ht="16.5" customHeight="1">
      <c r="A4" s="15" t="s">
        <v>16</v>
      </c>
      <c r="B4" s="5">
        <v>1</v>
      </c>
      <c r="C4" s="16">
        <v>26414384</v>
      </c>
      <c r="D4" s="16">
        <v>22071574</v>
      </c>
      <c r="E4" s="6">
        <f aca="true" t="shared" si="0" ref="E4:E20">IF(OR(C4=0,D4=0),"　　－　　",ROUND(C4/D4*100,1))</f>
        <v>119.7</v>
      </c>
      <c r="F4" s="16">
        <v>720896</v>
      </c>
      <c r="G4" s="16">
        <v>657152</v>
      </c>
      <c r="H4" s="6">
        <f aca="true" t="shared" si="1" ref="H4:H20">IF(OR(F4=0,G4=0),"　　－　　",ROUND(F4/G4*100,1))</f>
        <v>109.7</v>
      </c>
      <c r="I4" s="16">
        <v>53905688</v>
      </c>
      <c r="J4" s="16">
        <v>54905878</v>
      </c>
      <c r="K4" s="6">
        <f aca="true" t="shared" si="2" ref="K4:K20">IF(OR(I4=0,J4=0),"　　－　　",ROUND(I4/J4*100,1))</f>
        <v>98.2</v>
      </c>
      <c r="L4" s="5">
        <f aca="true" t="shared" si="3" ref="L4:M8">+C4+F4+I4</f>
        <v>81040968</v>
      </c>
      <c r="M4" s="5">
        <f t="shared" si="3"/>
        <v>77634604</v>
      </c>
      <c r="N4" s="7">
        <f aca="true" t="shared" si="4" ref="N4:N20">IF(OR(L4=0,M4=0),"　　－　　",ROUND(L4/M4*100,1))</f>
        <v>104.4</v>
      </c>
    </row>
    <row r="5" spans="1:14" ht="16.5" customHeight="1">
      <c r="A5" s="17" t="s">
        <v>17</v>
      </c>
      <c r="B5" s="8">
        <v>2</v>
      </c>
      <c r="C5" s="16">
        <v>11079725</v>
      </c>
      <c r="D5" s="18">
        <v>12855381</v>
      </c>
      <c r="E5" s="9">
        <f t="shared" si="0"/>
        <v>86.2</v>
      </c>
      <c r="F5" s="16">
        <v>156599</v>
      </c>
      <c r="G5" s="16">
        <v>79605</v>
      </c>
      <c r="H5" s="9">
        <f t="shared" si="1"/>
        <v>196.7</v>
      </c>
      <c r="I5" s="16">
        <v>15481470</v>
      </c>
      <c r="J5" s="16">
        <v>13654543</v>
      </c>
      <c r="K5" s="9">
        <f t="shared" si="2"/>
        <v>113.4</v>
      </c>
      <c r="L5" s="8">
        <f t="shared" si="3"/>
        <v>26717794</v>
      </c>
      <c r="M5" s="8">
        <f t="shared" si="3"/>
        <v>26589529</v>
      </c>
      <c r="N5" s="10">
        <f t="shared" si="4"/>
        <v>100.5</v>
      </c>
    </row>
    <row r="6" spans="1:14" ht="16.5" customHeight="1">
      <c r="A6" s="17" t="s">
        <v>18</v>
      </c>
      <c r="B6" s="8">
        <v>3</v>
      </c>
      <c r="C6" s="16">
        <v>11372909</v>
      </c>
      <c r="D6" s="16">
        <v>9788720</v>
      </c>
      <c r="E6" s="9">
        <f t="shared" si="0"/>
        <v>116.2</v>
      </c>
      <c r="F6" s="16">
        <v>160287</v>
      </c>
      <c r="G6" s="16">
        <v>126393</v>
      </c>
      <c r="H6" s="9">
        <f t="shared" si="1"/>
        <v>126.8</v>
      </c>
      <c r="I6" s="16">
        <v>20108873</v>
      </c>
      <c r="J6" s="16">
        <v>20142454</v>
      </c>
      <c r="K6" s="9">
        <f t="shared" si="2"/>
        <v>99.8</v>
      </c>
      <c r="L6" s="8">
        <f t="shared" si="3"/>
        <v>31642069</v>
      </c>
      <c r="M6" s="8">
        <f t="shared" si="3"/>
        <v>30057567</v>
      </c>
      <c r="N6" s="10">
        <f t="shared" si="4"/>
        <v>105.3</v>
      </c>
    </row>
    <row r="7" spans="1:14" ht="16.5" customHeight="1">
      <c r="A7" s="17" t="s">
        <v>19</v>
      </c>
      <c r="B7" s="8">
        <v>4</v>
      </c>
      <c r="C7" s="16">
        <v>15202117</v>
      </c>
      <c r="D7" s="16">
        <v>10429070</v>
      </c>
      <c r="E7" s="9">
        <f t="shared" si="0"/>
        <v>145.8</v>
      </c>
      <c r="F7" s="16">
        <v>13663</v>
      </c>
      <c r="G7" s="16">
        <v>6911</v>
      </c>
      <c r="H7" s="9">
        <f t="shared" si="1"/>
        <v>197.7</v>
      </c>
      <c r="I7" s="16">
        <v>7312350</v>
      </c>
      <c r="J7" s="16">
        <v>6718947</v>
      </c>
      <c r="K7" s="9">
        <f t="shared" si="2"/>
        <v>108.8</v>
      </c>
      <c r="L7" s="8">
        <f t="shared" si="3"/>
        <v>22528130</v>
      </c>
      <c r="M7" s="8">
        <f t="shared" si="3"/>
        <v>17154928</v>
      </c>
      <c r="N7" s="10">
        <f t="shared" si="4"/>
        <v>131.3</v>
      </c>
    </row>
    <row r="8" spans="1:14" ht="16.5" customHeight="1">
      <c r="A8" s="17" t="s">
        <v>20</v>
      </c>
      <c r="B8" s="8">
        <v>5</v>
      </c>
      <c r="C8" s="16">
        <v>3946240</v>
      </c>
      <c r="D8" s="16">
        <v>2937609</v>
      </c>
      <c r="E8" s="9">
        <f t="shared" si="0"/>
        <v>134.3</v>
      </c>
      <c r="F8" s="16">
        <v>1073</v>
      </c>
      <c r="G8" s="16">
        <v>1466</v>
      </c>
      <c r="H8" s="9">
        <f t="shared" si="1"/>
        <v>73.2</v>
      </c>
      <c r="I8" s="16">
        <v>10324554</v>
      </c>
      <c r="J8" s="16">
        <v>9930999</v>
      </c>
      <c r="K8" s="9">
        <f t="shared" si="2"/>
        <v>104</v>
      </c>
      <c r="L8" s="8">
        <f t="shared" si="3"/>
        <v>14271867</v>
      </c>
      <c r="M8" s="8">
        <f t="shared" si="3"/>
        <v>12870074</v>
      </c>
      <c r="N8" s="10">
        <f t="shared" si="4"/>
        <v>110.9</v>
      </c>
    </row>
    <row r="9" spans="1:14" ht="16.5" customHeight="1">
      <c r="A9" s="17" t="s">
        <v>21</v>
      </c>
      <c r="B9" s="8">
        <v>6</v>
      </c>
      <c r="C9" s="16">
        <v>15201278</v>
      </c>
      <c r="D9" s="16">
        <v>12397361</v>
      </c>
      <c r="E9" s="9">
        <f aca="true" t="shared" si="5" ref="E9:E15">IF(OR(C9=0,D9=0),"　　－　　",ROUND(C9/D9*100,1))</f>
        <v>122.6</v>
      </c>
      <c r="F9" s="16">
        <v>0</v>
      </c>
      <c r="G9" s="16">
        <v>0</v>
      </c>
      <c r="H9" s="9" t="str">
        <f>IF(OR(F9=0,G9=0),"　　－　　",ROUND(F9/G9*100,1))</f>
        <v>　　－　　</v>
      </c>
      <c r="I9" s="16">
        <v>708478</v>
      </c>
      <c r="J9" s="16">
        <v>645328</v>
      </c>
      <c r="K9" s="9">
        <f aca="true" t="shared" si="6" ref="K9:K15">IF(OR(I9=0,J9=0),"　　－　　",ROUND(I9/J9*100,1))</f>
        <v>109.8</v>
      </c>
      <c r="L9" s="8">
        <f>+C9+F9+I9</f>
        <v>15909756</v>
      </c>
      <c r="M9" s="8">
        <f aca="true" t="shared" si="7" ref="L9:M12">+D9+G9+J9</f>
        <v>13042689</v>
      </c>
      <c r="N9" s="10">
        <f aca="true" t="shared" si="8" ref="N9:N15">IF(OR(L9=0,M9=0),"　　－　　",ROUND(L9/M9*100,1))</f>
        <v>122</v>
      </c>
    </row>
    <row r="10" spans="1:14" ht="16.5" customHeight="1">
      <c r="A10" s="17" t="s">
        <v>22</v>
      </c>
      <c r="B10" s="8">
        <v>7</v>
      </c>
      <c r="C10" s="16">
        <v>3271803</v>
      </c>
      <c r="D10" s="16">
        <v>2685103</v>
      </c>
      <c r="E10" s="9">
        <f t="shared" si="5"/>
        <v>121.9</v>
      </c>
      <c r="F10" s="16">
        <v>57089</v>
      </c>
      <c r="G10" s="16">
        <v>63573</v>
      </c>
      <c r="H10" s="9">
        <f>IF(OR(F10=0,G10=0),"　　－　　",ROUND(F10/G10*100,1))</f>
        <v>89.8</v>
      </c>
      <c r="I10" s="16">
        <v>10606688</v>
      </c>
      <c r="J10" s="16">
        <v>10023261</v>
      </c>
      <c r="K10" s="9">
        <f t="shared" si="6"/>
        <v>105.8</v>
      </c>
      <c r="L10" s="8">
        <f t="shared" si="7"/>
        <v>13935580</v>
      </c>
      <c r="M10" s="8">
        <f t="shared" si="7"/>
        <v>12771937</v>
      </c>
      <c r="N10" s="10">
        <f t="shared" si="8"/>
        <v>109.1</v>
      </c>
    </row>
    <row r="11" spans="1:14" ht="16.5" customHeight="1">
      <c r="A11" s="17" t="s">
        <v>23</v>
      </c>
      <c r="B11" s="8">
        <v>8</v>
      </c>
      <c r="C11" s="16">
        <v>2753923</v>
      </c>
      <c r="D11" s="16">
        <v>2524219</v>
      </c>
      <c r="E11" s="9">
        <f t="shared" si="5"/>
        <v>109.1</v>
      </c>
      <c r="F11" s="16">
        <v>33559</v>
      </c>
      <c r="G11" s="16">
        <v>40579</v>
      </c>
      <c r="H11" s="9">
        <f t="shared" si="1"/>
        <v>82.7</v>
      </c>
      <c r="I11" s="16">
        <v>6472921</v>
      </c>
      <c r="J11" s="16">
        <v>7113100</v>
      </c>
      <c r="K11" s="9">
        <f t="shared" si="6"/>
        <v>91</v>
      </c>
      <c r="L11" s="8">
        <f t="shared" si="7"/>
        <v>9260403</v>
      </c>
      <c r="M11" s="8">
        <f t="shared" si="7"/>
        <v>9677898</v>
      </c>
      <c r="N11" s="10">
        <f t="shared" si="8"/>
        <v>95.7</v>
      </c>
    </row>
    <row r="12" spans="1:14" ht="16.5" customHeight="1">
      <c r="A12" s="17" t="s">
        <v>24</v>
      </c>
      <c r="B12" s="8">
        <v>9</v>
      </c>
      <c r="C12" s="16">
        <v>8030124</v>
      </c>
      <c r="D12" s="16">
        <v>7687667</v>
      </c>
      <c r="E12" s="9">
        <f t="shared" si="5"/>
        <v>104.5</v>
      </c>
      <c r="F12" s="16">
        <v>18497</v>
      </c>
      <c r="G12" s="16">
        <v>14866</v>
      </c>
      <c r="H12" s="9">
        <f t="shared" si="1"/>
        <v>124.4</v>
      </c>
      <c r="I12" s="16">
        <v>2442663</v>
      </c>
      <c r="J12" s="16">
        <v>3237660</v>
      </c>
      <c r="K12" s="9">
        <f t="shared" si="6"/>
        <v>75.4</v>
      </c>
      <c r="L12" s="8">
        <f t="shared" si="7"/>
        <v>10491284</v>
      </c>
      <c r="M12" s="8">
        <f t="shared" si="7"/>
        <v>10940193</v>
      </c>
      <c r="N12" s="10">
        <f t="shared" si="8"/>
        <v>95.9</v>
      </c>
    </row>
    <row r="13" spans="1:14" ht="16.5" customHeight="1">
      <c r="A13" s="17" t="s">
        <v>25</v>
      </c>
      <c r="B13" s="4">
        <v>24</v>
      </c>
      <c r="C13" s="16">
        <v>0</v>
      </c>
      <c r="D13" s="16">
        <v>0</v>
      </c>
      <c r="E13" s="9" t="str">
        <f t="shared" si="5"/>
        <v>　　－　　</v>
      </c>
      <c r="F13" s="16">
        <v>5086</v>
      </c>
      <c r="G13" s="16">
        <v>8923</v>
      </c>
      <c r="H13" s="9">
        <f>IF(OR(F13=0,G13=0),"　　－　　",ROUND(F13/G13*100,1))</f>
        <v>57</v>
      </c>
      <c r="I13" s="16">
        <v>8056291</v>
      </c>
      <c r="J13" s="16">
        <v>6972570</v>
      </c>
      <c r="K13" s="9">
        <f t="shared" si="6"/>
        <v>115.5</v>
      </c>
      <c r="L13" s="8">
        <f aca="true" t="shared" si="9" ref="L13:M20">+C13+F13+I13</f>
        <v>8061377</v>
      </c>
      <c r="M13" s="8">
        <f t="shared" si="9"/>
        <v>6981493</v>
      </c>
      <c r="N13" s="10">
        <f t="shared" si="8"/>
        <v>115.5</v>
      </c>
    </row>
    <row r="14" spans="1:14" ht="16.5" customHeight="1">
      <c r="A14" s="17" t="s">
        <v>26</v>
      </c>
      <c r="B14" s="8">
        <v>11</v>
      </c>
      <c r="C14" s="16">
        <v>1877346</v>
      </c>
      <c r="D14" s="16">
        <v>1535958</v>
      </c>
      <c r="E14" s="9">
        <f t="shared" si="5"/>
        <v>122.2</v>
      </c>
      <c r="F14" s="16">
        <v>35986</v>
      </c>
      <c r="G14" s="16">
        <v>11392</v>
      </c>
      <c r="H14" s="9">
        <f>IF(OR(F14=0,G14=0),"　　－　　",ROUND(F14/G14*100,1))</f>
        <v>315.9</v>
      </c>
      <c r="I14" s="16">
        <v>4916168</v>
      </c>
      <c r="J14" s="16">
        <v>5459388</v>
      </c>
      <c r="K14" s="9">
        <f t="shared" si="6"/>
        <v>90</v>
      </c>
      <c r="L14" s="8">
        <f t="shared" si="9"/>
        <v>6829500</v>
      </c>
      <c r="M14" s="8">
        <f t="shared" si="9"/>
        <v>7006738</v>
      </c>
      <c r="N14" s="10">
        <f t="shared" si="8"/>
        <v>97.5</v>
      </c>
    </row>
    <row r="15" spans="1:14" ht="16.5" customHeight="1">
      <c r="A15" s="17" t="s">
        <v>27</v>
      </c>
      <c r="B15" s="8">
        <v>12</v>
      </c>
      <c r="C15" s="16">
        <v>1778420</v>
      </c>
      <c r="D15" s="16">
        <v>1388236</v>
      </c>
      <c r="E15" s="9">
        <f t="shared" si="5"/>
        <v>128.1</v>
      </c>
      <c r="F15" s="16">
        <v>0</v>
      </c>
      <c r="G15" s="16">
        <v>47988</v>
      </c>
      <c r="H15" s="9" t="str">
        <f>IF(OR(F15=0,G15=0),"　　－　　",ROUND(F15/G15*100,1))</f>
        <v>　　－　　</v>
      </c>
      <c r="I15" s="16">
        <v>6413045</v>
      </c>
      <c r="J15" s="16">
        <v>6855644</v>
      </c>
      <c r="K15" s="9">
        <f t="shared" si="6"/>
        <v>93.5</v>
      </c>
      <c r="L15" s="8">
        <f t="shared" si="9"/>
        <v>8191465</v>
      </c>
      <c r="M15" s="8">
        <f t="shared" si="9"/>
        <v>8291868</v>
      </c>
      <c r="N15" s="10">
        <f t="shared" si="8"/>
        <v>98.8</v>
      </c>
    </row>
    <row r="16" spans="1:14" ht="16.5" customHeight="1">
      <c r="A16" s="17" t="s">
        <v>28</v>
      </c>
      <c r="B16" s="8">
        <v>10</v>
      </c>
      <c r="C16" s="16">
        <v>8680699</v>
      </c>
      <c r="D16" s="16">
        <v>7954838</v>
      </c>
      <c r="E16" s="9">
        <f t="shared" si="0"/>
        <v>109.1</v>
      </c>
      <c r="F16" s="16">
        <v>0</v>
      </c>
      <c r="G16" s="16">
        <v>0</v>
      </c>
      <c r="H16" s="9" t="str">
        <f t="shared" si="1"/>
        <v>　　－　　</v>
      </c>
      <c r="I16" s="16">
        <v>0</v>
      </c>
      <c r="J16" s="16">
        <v>0</v>
      </c>
      <c r="K16" s="9" t="str">
        <f t="shared" si="2"/>
        <v>　　－　　</v>
      </c>
      <c r="L16" s="8">
        <f t="shared" si="9"/>
        <v>8680699</v>
      </c>
      <c r="M16" s="8">
        <f t="shared" si="9"/>
        <v>7954838</v>
      </c>
      <c r="N16" s="10">
        <f t="shared" si="4"/>
        <v>109.1</v>
      </c>
    </row>
    <row r="17" spans="1:14" ht="16.5" customHeight="1">
      <c r="A17" s="19" t="s">
        <v>29</v>
      </c>
      <c r="B17" s="8">
        <v>18</v>
      </c>
      <c r="C17" s="16">
        <v>13522313</v>
      </c>
      <c r="D17" s="16">
        <v>11633511</v>
      </c>
      <c r="E17" s="9">
        <f>IF(OR(C17=0,D17=0),"　　－　　",ROUND(C17/D17*100,1))</f>
        <v>116.2</v>
      </c>
      <c r="F17" s="16">
        <v>0</v>
      </c>
      <c r="G17" s="16">
        <v>0</v>
      </c>
      <c r="H17" s="9" t="str">
        <f>IF(OR(F17=0,G17=0),"　　－　　",ROUND(F17/G17*100,1))</f>
        <v>　　－　　</v>
      </c>
      <c r="I17" s="16">
        <v>0</v>
      </c>
      <c r="J17" s="16">
        <v>0</v>
      </c>
      <c r="K17" s="9" t="str">
        <f>IF(OR(I17=0,J17=0),"　　－　　",ROUND(I17/J17*100,1))</f>
        <v>　　－　　</v>
      </c>
      <c r="L17" s="8">
        <f t="shared" si="9"/>
        <v>13522313</v>
      </c>
      <c r="M17" s="8">
        <f t="shared" si="9"/>
        <v>11633511</v>
      </c>
      <c r="N17" s="10">
        <f>IF(OR(L17=0,M17=0),"　　－　　",ROUND(L17/M17*100,1))</f>
        <v>116.2</v>
      </c>
    </row>
    <row r="18" spans="1:14" ht="16.5" customHeight="1">
      <c r="A18" s="17" t="s">
        <v>30</v>
      </c>
      <c r="B18" s="8">
        <v>13</v>
      </c>
      <c r="C18" s="16">
        <v>1074335</v>
      </c>
      <c r="D18" s="16">
        <v>791751</v>
      </c>
      <c r="E18" s="9">
        <f t="shared" si="0"/>
        <v>135.7</v>
      </c>
      <c r="F18" s="16">
        <v>0</v>
      </c>
      <c r="G18" s="16">
        <v>22215</v>
      </c>
      <c r="H18" s="9" t="str">
        <f t="shared" si="1"/>
        <v>　　－　　</v>
      </c>
      <c r="I18" s="16">
        <v>4425462</v>
      </c>
      <c r="J18" s="16">
        <v>4745156</v>
      </c>
      <c r="K18" s="9">
        <f t="shared" si="2"/>
        <v>93.3</v>
      </c>
      <c r="L18" s="8">
        <f t="shared" si="9"/>
        <v>5499797</v>
      </c>
      <c r="M18" s="8">
        <f t="shared" si="9"/>
        <v>5559122</v>
      </c>
      <c r="N18" s="10">
        <f t="shared" si="4"/>
        <v>98.9</v>
      </c>
    </row>
    <row r="19" spans="1:14" ht="16.5" customHeight="1">
      <c r="A19" s="17" t="s">
        <v>31</v>
      </c>
      <c r="B19" s="8">
        <v>15</v>
      </c>
      <c r="C19" s="16">
        <v>224466</v>
      </c>
      <c r="D19" s="16">
        <v>187603</v>
      </c>
      <c r="E19" s="9">
        <f>IF(OR(C19=0,D19=0),"　　－　　",ROUND(C19/D19*100,1))</f>
        <v>119.6</v>
      </c>
      <c r="F19" s="16">
        <v>0</v>
      </c>
      <c r="G19" s="16">
        <v>0</v>
      </c>
      <c r="H19" s="9" t="str">
        <f>IF(OR(F19=0,G19=0),"　　－　　",ROUND(F19/G19*100,1))</f>
        <v>　　－　　</v>
      </c>
      <c r="I19" s="16">
        <v>5286593</v>
      </c>
      <c r="J19" s="16">
        <v>5827581</v>
      </c>
      <c r="K19" s="9">
        <f>IF(OR(I19=0,J19=0),"　　－　　",ROUND(I19/J19*100,1))</f>
        <v>90.7</v>
      </c>
      <c r="L19" s="8">
        <f t="shared" si="9"/>
        <v>5511059</v>
      </c>
      <c r="M19" s="8">
        <f t="shared" si="9"/>
        <v>6015184</v>
      </c>
      <c r="N19" s="10">
        <f>IF(OR(L19=0,M19=0),"　　－　　",ROUND(L19/M19*100,1))</f>
        <v>91.6</v>
      </c>
    </row>
    <row r="20" spans="1:14" ht="16.5" customHeight="1">
      <c r="A20" s="17" t="s">
        <v>32</v>
      </c>
      <c r="B20" s="8">
        <v>14</v>
      </c>
      <c r="C20" s="16">
        <v>1128938</v>
      </c>
      <c r="D20" s="18">
        <v>1361613</v>
      </c>
      <c r="E20" s="9">
        <f t="shared" si="0"/>
        <v>82.9</v>
      </c>
      <c r="F20" s="16">
        <v>57545</v>
      </c>
      <c r="G20" s="18">
        <v>52770</v>
      </c>
      <c r="H20" s="9">
        <f t="shared" si="1"/>
        <v>109</v>
      </c>
      <c r="I20" s="16">
        <v>2805812</v>
      </c>
      <c r="J20" s="18">
        <v>2798863</v>
      </c>
      <c r="K20" s="9">
        <f t="shared" si="2"/>
        <v>100.2</v>
      </c>
      <c r="L20" s="8">
        <f t="shared" si="9"/>
        <v>3992295</v>
      </c>
      <c r="M20" s="20">
        <f t="shared" si="9"/>
        <v>4213246</v>
      </c>
      <c r="N20" s="10">
        <f t="shared" si="4"/>
        <v>94.8</v>
      </c>
    </row>
    <row r="21" spans="1:14" ht="16.5" customHeight="1">
      <c r="A21" s="17" t="s">
        <v>33</v>
      </c>
      <c r="B21" s="8">
        <v>16</v>
      </c>
      <c r="C21" s="16">
        <v>1944867</v>
      </c>
      <c r="D21" s="16">
        <v>1475776</v>
      </c>
      <c r="E21" s="9">
        <f aca="true" t="shared" si="10" ref="E21:E29">IF(OR(C21=0,D21=0),"　　－　　",ROUND(C21/D21*100,1))</f>
        <v>131.8</v>
      </c>
      <c r="F21" s="16">
        <v>6204</v>
      </c>
      <c r="G21" s="16">
        <v>692</v>
      </c>
      <c r="H21" s="9">
        <f aca="true" t="shared" si="11" ref="H21:H27">IF(OR(F21=0,G21=0),"　　－　　",ROUND(F21/G21*100,1))</f>
        <v>896.5</v>
      </c>
      <c r="I21" s="16">
        <v>2985947</v>
      </c>
      <c r="J21" s="16">
        <v>2625413</v>
      </c>
      <c r="K21" s="21">
        <f aca="true" t="shared" si="12" ref="K21:K29">IF(OR(I21=0,J21=0),"　　－　　",ROUND(I21/J21*100,1))</f>
        <v>113.7</v>
      </c>
      <c r="L21" s="8">
        <f aca="true" t="shared" si="13" ref="L21:L27">+C21+F21+I21</f>
        <v>4937018</v>
      </c>
      <c r="M21" s="8">
        <f aca="true" t="shared" si="14" ref="M21:M27">+D21+G21+J21</f>
        <v>4101881</v>
      </c>
      <c r="N21" s="10">
        <f aca="true" t="shared" si="15" ref="N21:N29">IF(OR(L21=0,M21=0),"　　－　　",ROUND(L21/M21*100,1))</f>
        <v>120.4</v>
      </c>
    </row>
    <row r="22" spans="1:14" ht="16.5" customHeight="1">
      <c r="A22" s="14" t="s">
        <v>34</v>
      </c>
      <c r="B22" s="4">
        <v>33</v>
      </c>
      <c r="C22" s="16">
        <v>843591</v>
      </c>
      <c r="D22" s="16">
        <v>1118630</v>
      </c>
      <c r="E22" s="9">
        <f t="shared" si="10"/>
        <v>75.4</v>
      </c>
      <c r="F22" s="16">
        <v>0</v>
      </c>
      <c r="G22" s="16">
        <v>0</v>
      </c>
      <c r="H22" s="9" t="str">
        <f>IF(OR(F22=0,G22=0),"　　－　　",ROUND(F22/G22*100,1))</f>
        <v>　　－　　</v>
      </c>
      <c r="I22" s="16">
        <v>2648950</v>
      </c>
      <c r="J22" s="16">
        <v>2085596</v>
      </c>
      <c r="K22" s="10">
        <f t="shared" si="12"/>
        <v>127</v>
      </c>
      <c r="L22" s="22">
        <f aca="true" t="shared" si="16" ref="L22:M25">+C22+F22+I22</f>
        <v>3492541</v>
      </c>
      <c r="M22" s="22">
        <f t="shared" si="16"/>
        <v>3204226</v>
      </c>
      <c r="N22" s="10">
        <f t="shared" si="15"/>
        <v>109</v>
      </c>
    </row>
    <row r="23" spans="1:15" ht="16.5" customHeight="1">
      <c r="A23" s="17" t="s">
        <v>35</v>
      </c>
      <c r="B23" s="4">
        <v>21</v>
      </c>
      <c r="C23" s="16">
        <v>1360949</v>
      </c>
      <c r="D23" s="16">
        <v>1132316</v>
      </c>
      <c r="E23" s="9">
        <f t="shared" si="10"/>
        <v>120.2</v>
      </c>
      <c r="F23" s="16">
        <v>0</v>
      </c>
      <c r="G23" s="16">
        <v>3073</v>
      </c>
      <c r="H23" s="9" t="str">
        <f>IF(OR(F23=0,G23=0),"　　－　　",ROUND(F23/G23*100,1))</f>
        <v>　　－　　</v>
      </c>
      <c r="I23" s="16">
        <v>2161921</v>
      </c>
      <c r="J23" s="16">
        <v>2252919</v>
      </c>
      <c r="K23" s="9">
        <f t="shared" si="12"/>
        <v>96</v>
      </c>
      <c r="L23" s="8">
        <f t="shared" si="16"/>
        <v>3522870</v>
      </c>
      <c r="M23" s="8">
        <f t="shared" si="16"/>
        <v>3388308</v>
      </c>
      <c r="N23" s="10">
        <f t="shared" si="15"/>
        <v>104</v>
      </c>
      <c r="O23" s="4"/>
    </row>
    <row r="24" spans="1:15" ht="16.5" customHeight="1">
      <c r="A24" s="14" t="s">
        <v>36</v>
      </c>
      <c r="B24" s="8">
        <v>22</v>
      </c>
      <c r="C24" s="16">
        <v>707430</v>
      </c>
      <c r="D24" s="16">
        <v>654427</v>
      </c>
      <c r="E24" s="9">
        <f t="shared" si="10"/>
        <v>108.1</v>
      </c>
      <c r="F24" s="16">
        <v>0</v>
      </c>
      <c r="G24" s="16">
        <v>0</v>
      </c>
      <c r="H24" s="9" t="str">
        <f>IF(OR(F24=0,G24=0),"　　－　　",ROUND(F24/G24*100,1))</f>
        <v>　　－　　</v>
      </c>
      <c r="I24" s="16">
        <v>3507699</v>
      </c>
      <c r="J24" s="16">
        <v>3469436</v>
      </c>
      <c r="K24" s="9">
        <f t="shared" si="12"/>
        <v>101.1</v>
      </c>
      <c r="L24" s="8">
        <f t="shared" si="16"/>
        <v>4215129</v>
      </c>
      <c r="M24" s="8">
        <f t="shared" si="16"/>
        <v>4123863</v>
      </c>
      <c r="N24" s="10">
        <f t="shared" si="15"/>
        <v>102.2</v>
      </c>
      <c r="O24" s="2"/>
    </row>
    <row r="25" spans="1:14" ht="16.5" customHeight="1">
      <c r="A25" s="17" t="s">
        <v>37</v>
      </c>
      <c r="B25" s="8">
        <v>20</v>
      </c>
      <c r="C25" s="16">
        <v>744854</v>
      </c>
      <c r="D25" s="16">
        <v>595436</v>
      </c>
      <c r="E25" s="9">
        <f t="shared" si="10"/>
        <v>125.1</v>
      </c>
      <c r="F25" s="16">
        <v>1300</v>
      </c>
      <c r="G25" s="16">
        <v>0</v>
      </c>
      <c r="H25" s="9" t="str">
        <f>IF(OR(F25=0,G25=0),"　　－　　",ROUND(F25/G25*100,1))</f>
        <v>　　－　　</v>
      </c>
      <c r="I25" s="16">
        <v>1408980</v>
      </c>
      <c r="J25" s="16">
        <v>1461350</v>
      </c>
      <c r="K25" s="9">
        <f t="shared" si="12"/>
        <v>96.4</v>
      </c>
      <c r="L25" s="8">
        <f t="shared" si="16"/>
        <v>2155134</v>
      </c>
      <c r="M25" s="8">
        <f t="shared" si="16"/>
        <v>2056786</v>
      </c>
      <c r="N25" s="10">
        <f t="shared" si="15"/>
        <v>104.8</v>
      </c>
    </row>
    <row r="26" spans="1:14" ht="16.5" customHeight="1">
      <c r="A26" s="14" t="s">
        <v>38</v>
      </c>
      <c r="B26" s="8">
        <v>19</v>
      </c>
      <c r="C26" s="16">
        <v>557574</v>
      </c>
      <c r="D26" s="16">
        <v>463606</v>
      </c>
      <c r="E26" s="9">
        <f t="shared" si="10"/>
        <v>120.3</v>
      </c>
      <c r="F26" s="16">
        <v>2008</v>
      </c>
      <c r="G26" s="16">
        <v>4651</v>
      </c>
      <c r="H26" s="9">
        <f t="shared" si="11"/>
        <v>43.2</v>
      </c>
      <c r="I26" s="16">
        <v>2226211</v>
      </c>
      <c r="J26" s="16">
        <v>2225200</v>
      </c>
      <c r="K26" s="9">
        <f t="shared" si="12"/>
        <v>100</v>
      </c>
      <c r="L26" s="8">
        <f t="shared" si="13"/>
        <v>2785793</v>
      </c>
      <c r="M26" s="8">
        <f t="shared" si="14"/>
        <v>2693457</v>
      </c>
      <c r="N26" s="10">
        <f t="shared" si="15"/>
        <v>103.4</v>
      </c>
    </row>
    <row r="27" spans="1:15" ht="16.5" customHeight="1">
      <c r="A27" s="14" t="s">
        <v>39</v>
      </c>
      <c r="B27" s="22">
        <v>23</v>
      </c>
      <c r="C27" s="23">
        <v>3464521</v>
      </c>
      <c r="D27" s="23">
        <v>2502629</v>
      </c>
      <c r="E27" s="9">
        <f t="shared" si="10"/>
        <v>138.4</v>
      </c>
      <c r="F27" s="23">
        <v>0</v>
      </c>
      <c r="G27" s="23">
        <v>0</v>
      </c>
      <c r="H27" s="9" t="str">
        <f t="shared" si="11"/>
        <v>　　－　　</v>
      </c>
      <c r="I27" s="23">
        <v>349774</v>
      </c>
      <c r="J27" s="23">
        <v>312594</v>
      </c>
      <c r="K27" s="9">
        <f t="shared" si="12"/>
        <v>111.9</v>
      </c>
      <c r="L27" s="8">
        <f t="shared" si="13"/>
        <v>3814295</v>
      </c>
      <c r="M27" s="8">
        <f t="shared" si="14"/>
        <v>2815223</v>
      </c>
      <c r="N27" s="10">
        <f t="shared" si="15"/>
        <v>135.5</v>
      </c>
      <c r="O27" s="2"/>
    </row>
    <row r="28" spans="1:14" ht="16.5" customHeight="1">
      <c r="A28" s="24" t="s">
        <v>40</v>
      </c>
      <c r="B28" s="4">
        <v>36</v>
      </c>
      <c r="C28" s="16">
        <v>3301224</v>
      </c>
      <c r="D28" s="16">
        <v>2387534</v>
      </c>
      <c r="E28" s="9">
        <f t="shared" si="10"/>
        <v>138.3</v>
      </c>
      <c r="F28" s="16">
        <v>1085</v>
      </c>
      <c r="G28" s="16">
        <v>5968</v>
      </c>
      <c r="H28" s="9">
        <f>IF(OR(F28=0,G28=0),"　　－　　",ROUND(F28/G28*100,1))</f>
        <v>18.2</v>
      </c>
      <c r="I28" s="16">
        <v>1021260</v>
      </c>
      <c r="J28" s="16">
        <v>802694</v>
      </c>
      <c r="K28" s="10">
        <f t="shared" si="12"/>
        <v>127.2</v>
      </c>
      <c r="L28" s="22">
        <f>+C28+F28+I28</f>
        <v>4323569</v>
      </c>
      <c r="M28" s="22">
        <f>+D28+G28+J28</f>
        <v>3196196</v>
      </c>
      <c r="N28" s="10">
        <f t="shared" si="15"/>
        <v>135.3</v>
      </c>
    </row>
    <row r="29" spans="1:14" ht="16.5" customHeight="1">
      <c r="A29" s="17" t="s">
        <v>41</v>
      </c>
      <c r="B29" s="11">
        <v>25</v>
      </c>
      <c r="C29" s="25">
        <v>167039</v>
      </c>
      <c r="D29" s="25">
        <v>172907</v>
      </c>
      <c r="E29" s="12">
        <f t="shared" si="10"/>
        <v>96.6</v>
      </c>
      <c r="F29" s="25">
        <v>0</v>
      </c>
      <c r="G29" s="25">
        <v>596</v>
      </c>
      <c r="H29" s="12" t="str">
        <f>IF(OR(F29=0,G29=0),"　　－　　",ROUND(F29/G29*100,1))</f>
        <v>　　－　　</v>
      </c>
      <c r="I29" s="25">
        <v>590718</v>
      </c>
      <c r="J29" s="25">
        <v>704452</v>
      </c>
      <c r="K29" s="12">
        <f t="shared" si="12"/>
        <v>83.9</v>
      </c>
      <c r="L29" s="11">
        <f>+C29+F29+I29</f>
        <v>757757</v>
      </c>
      <c r="M29" s="11">
        <f>+D29+G29+J29</f>
        <v>877955</v>
      </c>
      <c r="N29" s="13">
        <f t="shared" si="15"/>
        <v>86.3</v>
      </c>
    </row>
    <row r="30" spans="1:14" ht="15" customHeight="1">
      <c r="A30" s="37" t="s">
        <v>58</v>
      </c>
      <c r="B30" s="8"/>
      <c r="C30" s="8">
        <f>SUM(C4:C29)</f>
        <v>138651069</v>
      </c>
      <c r="D30" s="8">
        <f>SUM(D4:D29)</f>
        <v>118733475</v>
      </c>
      <c r="E30" s="9">
        <f>IF(OR(C30=0,D30=0),"　　－　　",ROUND(C30/D30*100,1))</f>
        <v>116.8</v>
      </c>
      <c r="F30" s="8">
        <f>SUM(F4:F29)</f>
        <v>1270877</v>
      </c>
      <c r="G30" s="8">
        <f>SUM(G4:G29)</f>
        <v>1148813</v>
      </c>
      <c r="H30" s="9">
        <f>IF(OR(F30=0,G30=0),"　　－　　",ROUND(F30/G30*100,1))</f>
        <v>110.6</v>
      </c>
      <c r="I30" s="8">
        <f>SUM(I4:I29)</f>
        <v>176168516</v>
      </c>
      <c r="J30" s="8">
        <f>SUM(J4:J29)</f>
        <v>174971026</v>
      </c>
      <c r="K30" s="10">
        <f>IF(OR(I30=0,J30=0),"　　－　　",ROUND(I30/J30*100,1))</f>
        <v>100.7</v>
      </c>
      <c r="L30" s="8">
        <f>SUM(L4:L29)</f>
        <v>316090462</v>
      </c>
      <c r="M30" s="8">
        <f>SUM(M4:M29)</f>
        <v>294853314</v>
      </c>
      <c r="N30" s="10">
        <f>IF(OR(L30=0,M30=0),"　　－　　",ROUND(L30/M30*100,1))</f>
        <v>107.2</v>
      </c>
    </row>
    <row r="31" spans="1:14" ht="16.5" customHeight="1">
      <c r="A31" s="3" t="s">
        <v>42</v>
      </c>
      <c r="B31" s="5">
        <v>27</v>
      </c>
      <c r="C31" s="26">
        <v>2523805</v>
      </c>
      <c r="D31" s="26">
        <v>2065366</v>
      </c>
      <c r="E31" s="6">
        <f aca="true" t="shared" si="17" ref="E31:E54">IF(OR(C31=0,D31=0),"　　－　　",ROUND(C31/D31*100,1))</f>
        <v>122.2</v>
      </c>
      <c r="F31" s="26">
        <v>11636</v>
      </c>
      <c r="G31" s="26">
        <v>14858</v>
      </c>
      <c r="H31" s="6">
        <f aca="true" t="shared" si="18" ref="H31:H54">IF(OR(F31=0,G31=0),"　　－　　",ROUND(F31/G31*100,1))</f>
        <v>78.3</v>
      </c>
      <c r="I31" s="26">
        <v>292048</v>
      </c>
      <c r="J31" s="26">
        <v>307906</v>
      </c>
      <c r="K31" s="7">
        <f aca="true" t="shared" si="19" ref="K31:K54">IF(OR(I31=0,J31=0),"　　－　　",ROUND(I31/J31*100,1))</f>
        <v>94.8</v>
      </c>
      <c r="L31" s="27">
        <f aca="true" t="shared" si="20" ref="L31:L54">+C31+F31+I31</f>
        <v>2827489</v>
      </c>
      <c r="M31" s="27">
        <f aca="true" t="shared" si="21" ref="M31:M54">+D31+G31+J31</f>
        <v>2388130</v>
      </c>
      <c r="N31" s="7">
        <f aca="true" t="shared" si="22" ref="N31:N54">IF(OR(L31=0,M31=0),"　　－　　",ROUND(L31/M31*100,1))</f>
        <v>118.4</v>
      </c>
    </row>
    <row r="32" spans="1:14" ht="16.5" customHeight="1">
      <c r="A32" s="14" t="s">
        <v>43</v>
      </c>
      <c r="B32" s="8">
        <v>26</v>
      </c>
      <c r="C32" s="16">
        <v>417648</v>
      </c>
      <c r="D32" s="16">
        <v>346771</v>
      </c>
      <c r="E32" s="9">
        <f t="shared" si="17"/>
        <v>120.4</v>
      </c>
      <c r="F32" s="16">
        <v>82185</v>
      </c>
      <c r="G32" s="23">
        <v>89699</v>
      </c>
      <c r="H32" s="10">
        <f t="shared" si="18"/>
        <v>91.6</v>
      </c>
      <c r="I32" s="28">
        <v>1646994</v>
      </c>
      <c r="J32" s="16">
        <v>1640200</v>
      </c>
      <c r="K32" s="10">
        <f t="shared" si="19"/>
        <v>100.4</v>
      </c>
      <c r="L32" s="22">
        <f t="shared" si="20"/>
        <v>2146827</v>
      </c>
      <c r="M32" s="22">
        <f t="shared" si="21"/>
        <v>2076670</v>
      </c>
      <c r="N32" s="10">
        <f t="shared" si="22"/>
        <v>103.4</v>
      </c>
    </row>
    <row r="33" spans="1:14" ht="16.5" customHeight="1">
      <c r="A33" s="14" t="s">
        <v>44</v>
      </c>
      <c r="B33" s="4">
        <v>29</v>
      </c>
      <c r="C33" s="16">
        <v>173216</v>
      </c>
      <c r="D33" s="16">
        <v>273264</v>
      </c>
      <c r="E33" s="9">
        <f t="shared" si="17"/>
        <v>63.4</v>
      </c>
      <c r="F33" s="16">
        <v>0</v>
      </c>
      <c r="G33" s="16">
        <v>0</v>
      </c>
      <c r="H33" s="9" t="str">
        <f t="shared" si="18"/>
        <v>　　－　　</v>
      </c>
      <c r="I33" s="16">
        <v>1986862</v>
      </c>
      <c r="J33" s="16">
        <v>1941718</v>
      </c>
      <c r="K33" s="10">
        <f t="shared" si="19"/>
        <v>102.3</v>
      </c>
      <c r="L33" s="22">
        <f t="shared" si="20"/>
        <v>2160078</v>
      </c>
      <c r="M33" s="22">
        <f t="shared" si="21"/>
        <v>2214982</v>
      </c>
      <c r="N33" s="10">
        <f t="shared" si="22"/>
        <v>97.5</v>
      </c>
    </row>
    <row r="34" spans="1:14" ht="16.5" customHeight="1">
      <c r="A34" s="14" t="s">
        <v>45</v>
      </c>
      <c r="B34" s="4">
        <v>30</v>
      </c>
      <c r="C34" s="16">
        <v>240030</v>
      </c>
      <c r="D34" s="16">
        <v>191841</v>
      </c>
      <c r="E34" s="9">
        <f t="shared" si="17"/>
        <v>125.1</v>
      </c>
      <c r="F34" s="16">
        <v>831</v>
      </c>
      <c r="G34" s="16">
        <v>1222</v>
      </c>
      <c r="H34" s="9">
        <f t="shared" si="18"/>
        <v>68</v>
      </c>
      <c r="I34" s="16">
        <v>2225400</v>
      </c>
      <c r="J34" s="16">
        <v>2205325</v>
      </c>
      <c r="K34" s="10">
        <f t="shared" si="19"/>
        <v>100.9</v>
      </c>
      <c r="L34" s="22">
        <f t="shared" si="20"/>
        <v>2466261</v>
      </c>
      <c r="M34" s="22">
        <f t="shared" si="21"/>
        <v>2398388</v>
      </c>
      <c r="N34" s="10">
        <f t="shared" si="22"/>
        <v>102.8</v>
      </c>
    </row>
    <row r="35" spans="1:14" ht="16.5" customHeight="1">
      <c r="A35" s="17" t="s">
        <v>46</v>
      </c>
      <c r="B35" s="4">
        <v>31</v>
      </c>
      <c r="C35" s="16">
        <v>2351825</v>
      </c>
      <c r="D35" s="16">
        <v>2345793</v>
      </c>
      <c r="E35" s="9">
        <f t="shared" si="17"/>
        <v>100.3</v>
      </c>
      <c r="F35" s="16">
        <v>0</v>
      </c>
      <c r="G35" s="16">
        <v>0</v>
      </c>
      <c r="H35" s="9" t="str">
        <f t="shared" si="18"/>
        <v>　　－　　</v>
      </c>
      <c r="I35" s="16">
        <v>158234</v>
      </c>
      <c r="J35" s="16">
        <v>135907</v>
      </c>
      <c r="K35" s="10">
        <f t="shared" si="19"/>
        <v>116.4</v>
      </c>
      <c r="L35" s="22">
        <f t="shared" si="20"/>
        <v>2510059</v>
      </c>
      <c r="M35" s="22">
        <f t="shared" si="21"/>
        <v>2481700</v>
      </c>
      <c r="N35" s="10">
        <f t="shared" si="22"/>
        <v>101.1</v>
      </c>
    </row>
    <row r="36" spans="1:14" ht="16.5" customHeight="1">
      <c r="A36" s="14" t="s">
        <v>47</v>
      </c>
      <c r="B36" s="4">
        <v>38</v>
      </c>
      <c r="C36" s="16">
        <v>2618989</v>
      </c>
      <c r="D36" s="16">
        <v>1840470</v>
      </c>
      <c r="E36" s="9">
        <f t="shared" si="17"/>
        <v>142.3</v>
      </c>
      <c r="F36" s="16">
        <v>0</v>
      </c>
      <c r="G36" s="16">
        <v>0</v>
      </c>
      <c r="H36" s="9" t="str">
        <f t="shared" si="18"/>
        <v>　　－　　</v>
      </c>
      <c r="I36" s="16">
        <v>0</v>
      </c>
      <c r="J36" s="16">
        <v>0</v>
      </c>
      <c r="K36" s="10" t="str">
        <f t="shared" si="19"/>
        <v>　　－　　</v>
      </c>
      <c r="L36" s="22">
        <f t="shared" si="20"/>
        <v>2618989</v>
      </c>
      <c r="M36" s="22">
        <f t="shared" si="21"/>
        <v>1840470</v>
      </c>
      <c r="N36" s="10">
        <f t="shared" si="22"/>
        <v>142.3</v>
      </c>
    </row>
    <row r="37" spans="1:14" ht="16.5" customHeight="1">
      <c r="A37" s="17" t="s">
        <v>48</v>
      </c>
      <c r="B37" s="4">
        <v>32</v>
      </c>
      <c r="C37" s="16">
        <v>2926530</v>
      </c>
      <c r="D37" s="16">
        <v>2738236</v>
      </c>
      <c r="E37" s="9">
        <f t="shared" si="17"/>
        <v>106.9</v>
      </c>
      <c r="F37" s="16">
        <v>32150</v>
      </c>
      <c r="G37" s="16">
        <v>38091</v>
      </c>
      <c r="H37" s="9">
        <f t="shared" si="18"/>
        <v>84.4</v>
      </c>
      <c r="I37" s="16">
        <v>4379107</v>
      </c>
      <c r="J37" s="16">
        <v>4460116</v>
      </c>
      <c r="K37" s="10">
        <f t="shared" si="19"/>
        <v>98.2</v>
      </c>
      <c r="L37" s="22">
        <f t="shared" si="20"/>
        <v>7337787</v>
      </c>
      <c r="M37" s="22">
        <f t="shared" si="21"/>
        <v>7236443</v>
      </c>
      <c r="N37" s="10">
        <f t="shared" si="22"/>
        <v>101.4</v>
      </c>
    </row>
    <row r="38" spans="1:14" ht="16.5" customHeight="1">
      <c r="A38" s="14" t="s">
        <v>49</v>
      </c>
      <c r="B38" s="4">
        <v>35</v>
      </c>
      <c r="C38" s="16">
        <v>2428694</v>
      </c>
      <c r="D38" s="16">
        <v>2146962</v>
      </c>
      <c r="E38" s="9">
        <f t="shared" si="17"/>
        <v>113.1</v>
      </c>
      <c r="F38" s="16">
        <v>0</v>
      </c>
      <c r="G38" s="16">
        <v>0</v>
      </c>
      <c r="H38" s="9" t="str">
        <f t="shared" si="18"/>
        <v>　　－　　</v>
      </c>
      <c r="I38" s="16">
        <v>0</v>
      </c>
      <c r="J38" s="16">
        <v>0</v>
      </c>
      <c r="K38" s="10" t="str">
        <f t="shared" si="19"/>
        <v>　　－　　</v>
      </c>
      <c r="L38" s="22">
        <f t="shared" si="20"/>
        <v>2428694</v>
      </c>
      <c r="M38" s="22">
        <f t="shared" si="21"/>
        <v>2146962</v>
      </c>
      <c r="N38" s="10">
        <f t="shared" si="22"/>
        <v>113.1</v>
      </c>
    </row>
    <row r="39" spans="1:14" ht="16.5" customHeight="1">
      <c r="A39" s="14" t="s">
        <v>50</v>
      </c>
      <c r="B39" s="4">
        <v>37</v>
      </c>
      <c r="C39" s="16">
        <v>337047</v>
      </c>
      <c r="D39" s="16">
        <v>286468</v>
      </c>
      <c r="E39" s="9">
        <f t="shared" si="17"/>
        <v>117.7</v>
      </c>
      <c r="F39" s="16">
        <v>479</v>
      </c>
      <c r="G39" s="16">
        <v>894</v>
      </c>
      <c r="H39" s="9">
        <f t="shared" si="18"/>
        <v>53.6</v>
      </c>
      <c r="I39" s="16">
        <v>1378756</v>
      </c>
      <c r="J39" s="16">
        <v>1342632</v>
      </c>
      <c r="K39" s="10">
        <f t="shared" si="19"/>
        <v>102.7</v>
      </c>
      <c r="L39" s="22">
        <f t="shared" si="20"/>
        <v>1716282</v>
      </c>
      <c r="M39" s="22">
        <f t="shared" si="21"/>
        <v>1629994</v>
      </c>
      <c r="N39" s="10">
        <f t="shared" si="22"/>
        <v>105.3</v>
      </c>
    </row>
    <row r="40" spans="1:14" ht="16.5" customHeight="1">
      <c r="A40" s="14" t="s">
        <v>51</v>
      </c>
      <c r="B40" s="4">
        <v>41</v>
      </c>
      <c r="C40" s="16">
        <v>87466</v>
      </c>
      <c r="D40" s="16">
        <v>72675</v>
      </c>
      <c r="E40" s="9">
        <f t="shared" si="17"/>
        <v>120.4</v>
      </c>
      <c r="F40" s="16">
        <v>4497</v>
      </c>
      <c r="G40" s="16">
        <v>12660</v>
      </c>
      <c r="H40" s="9">
        <f t="shared" si="18"/>
        <v>35.5</v>
      </c>
      <c r="I40" s="16">
        <v>1656974</v>
      </c>
      <c r="J40" s="16">
        <v>1398875</v>
      </c>
      <c r="K40" s="10">
        <f t="shared" si="19"/>
        <v>118.5</v>
      </c>
      <c r="L40" s="22">
        <f t="shared" si="20"/>
        <v>1748937</v>
      </c>
      <c r="M40" s="22">
        <f t="shared" si="21"/>
        <v>1484210</v>
      </c>
      <c r="N40" s="10">
        <f t="shared" si="22"/>
        <v>117.8</v>
      </c>
    </row>
    <row r="41" spans="1:14" ht="16.5" customHeight="1">
      <c r="A41" s="14" t="s">
        <v>52</v>
      </c>
      <c r="B41" s="4">
        <v>44</v>
      </c>
      <c r="C41" s="16">
        <v>523499</v>
      </c>
      <c r="D41" s="16">
        <v>394039</v>
      </c>
      <c r="E41" s="9">
        <f t="shared" si="17"/>
        <v>132.9</v>
      </c>
      <c r="F41" s="16">
        <v>0</v>
      </c>
      <c r="G41" s="16">
        <v>0</v>
      </c>
      <c r="H41" s="9" t="str">
        <f t="shared" si="18"/>
        <v>　　－　　</v>
      </c>
      <c r="I41" s="16">
        <v>1588775</v>
      </c>
      <c r="J41" s="16">
        <v>1641659</v>
      </c>
      <c r="K41" s="10">
        <f t="shared" si="19"/>
        <v>96.8</v>
      </c>
      <c r="L41" s="22">
        <f t="shared" si="20"/>
        <v>2112274</v>
      </c>
      <c r="M41" s="22">
        <f t="shared" si="21"/>
        <v>2035698</v>
      </c>
      <c r="N41" s="10">
        <f t="shared" si="22"/>
        <v>103.8</v>
      </c>
    </row>
    <row r="42" spans="1:14" ht="16.5" customHeight="1">
      <c r="A42" s="14" t="s">
        <v>53</v>
      </c>
      <c r="B42" s="4">
        <v>34</v>
      </c>
      <c r="C42" s="16">
        <v>1796491</v>
      </c>
      <c r="D42" s="16">
        <v>1542504</v>
      </c>
      <c r="E42" s="9">
        <f t="shared" si="17"/>
        <v>116.5</v>
      </c>
      <c r="F42" s="16">
        <v>0</v>
      </c>
      <c r="G42" s="16">
        <v>0</v>
      </c>
      <c r="H42" s="9" t="str">
        <f t="shared" si="18"/>
        <v>　　－　　</v>
      </c>
      <c r="I42" s="16">
        <v>167425</v>
      </c>
      <c r="J42" s="16">
        <v>155316</v>
      </c>
      <c r="K42" s="10">
        <f t="shared" si="19"/>
        <v>107.8</v>
      </c>
      <c r="L42" s="22">
        <f t="shared" si="20"/>
        <v>1963916</v>
      </c>
      <c r="M42" s="22">
        <f t="shared" si="21"/>
        <v>1697820</v>
      </c>
      <c r="N42" s="10">
        <f t="shared" si="22"/>
        <v>115.7</v>
      </c>
    </row>
    <row r="43" spans="1:14" ht="18" customHeight="1">
      <c r="A43" s="14" t="s">
        <v>54</v>
      </c>
      <c r="B43" s="4">
        <v>42</v>
      </c>
      <c r="C43" s="16">
        <v>593669</v>
      </c>
      <c r="D43" s="16">
        <v>656458</v>
      </c>
      <c r="E43" s="9">
        <f t="shared" si="17"/>
        <v>90.4</v>
      </c>
      <c r="F43" s="16">
        <v>60240</v>
      </c>
      <c r="G43" s="16">
        <v>101860</v>
      </c>
      <c r="H43" s="9">
        <f t="shared" si="18"/>
        <v>59.1</v>
      </c>
      <c r="I43" s="16">
        <v>807823</v>
      </c>
      <c r="J43" s="16">
        <v>822163</v>
      </c>
      <c r="K43" s="10">
        <f t="shared" si="19"/>
        <v>98.3</v>
      </c>
      <c r="L43" s="22">
        <f t="shared" si="20"/>
        <v>1461732</v>
      </c>
      <c r="M43" s="22">
        <f t="shared" si="21"/>
        <v>1580481</v>
      </c>
      <c r="N43" s="10">
        <f t="shared" si="22"/>
        <v>92.5</v>
      </c>
    </row>
    <row r="44" spans="1:14" ht="16.5" customHeight="1">
      <c r="A44" s="14" t="s">
        <v>55</v>
      </c>
      <c r="B44" s="4">
        <v>43</v>
      </c>
      <c r="C44" s="16">
        <v>0</v>
      </c>
      <c r="D44" s="16">
        <v>0</v>
      </c>
      <c r="E44" s="9" t="str">
        <f t="shared" si="17"/>
        <v>　　－　　</v>
      </c>
      <c r="F44" s="16">
        <v>0</v>
      </c>
      <c r="G44" s="16">
        <v>0</v>
      </c>
      <c r="H44" s="9" t="str">
        <f t="shared" si="18"/>
        <v>　　－　　</v>
      </c>
      <c r="I44" s="16">
        <v>1429307</v>
      </c>
      <c r="J44" s="16">
        <v>1510196</v>
      </c>
      <c r="K44" s="10">
        <f t="shared" si="19"/>
        <v>94.6</v>
      </c>
      <c r="L44" s="22">
        <f t="shared" si="20"/>
        <v>1429307</v>
      </c>
      <c r="M44" s="22">
        <f t="shared" si="21"/>
        <v>1510196</v>
      </c>
      <c r="N44" s="10">
        <f t="shared" si="22"/>
        <v>94.6</v>
      </c>
    </row>
    <row r="45" spans="1:14" ht="16.5" customHeight="1">
      <c r="A45" s="14" t="s">
        <v>56</v>
      </c>
      <c r="B45" s="4">
        <v>40</v>
      </c>
      <c r="C45" s="16">
        <v>1982619</v>
      </c>
      <c r="D45" s="16">
        <v>1476037</v>
      </c>
      <c r="E45" s="9">
        <f t="shared" si="17"/>
        <v>134.3</v>
      </c>
      <c r="F45" s="16">
        <v>0</v>
      </c>
      <c r="G45" s="16">
        <v>0</v>
      </c>
      <c r="H45" s="9" t="str">
        <f t="shared" si="18"/>
        <v>　　－　　</v>
      </c>
      <c r="I45" s="16">
        <v>68381</v>
      </c>
      <c r="J45" s="16">
        <v>35831</v>
      </c>
      <c r="K45" s="10">
        <f t="shared" si="19"/>
        <v>190.8</v>
      </c>
      <c r="L45" s="22">
        <f t="shared" si="20"/>
        <v>2051000</v>
      </c>
      <c r="M45" s="22">
        <f t="shared" si="21"/>
        <v>1511868</v>
      </c>
      <c r="N45" s="10">
        <f t="shared" si="22"/>
        <v>135.7</v>
      </c>
    </row>
    <row r="46" spans="1:14" ht="16.5" customHeight="1">
      <c r="A46" s="14" t="s">
        <v>0</v>
      </c>
      <c r="B46" s="4">
        <v>28</v>
      </c>
      <c r="C46" s="16">
        <v>306930</v>
      </c>
      <c r="D46" s="16">
        <v>293002</v>
      </c>
      <c r="E46" s="9">
        <f t="shared" si="17"/>
        <v>104.8</v>
      </c>
      <c r="F46" s="16">
        <v>0</v>
      </c>
      <c r="G46" s="16">
        <v>0</v>
      </c>
      <c r="H46" s="9" t="str">
        <f t="shared" si="18"/>
        <v>　　－　　</v>
      </c>
      <c r="I46" s="16">
        <v>980243</v>
      </c>
      <c r="J46" s="16">
        <v>899541</v>
      </c>
      <c r="K46" s="10">
        <f t="shared" si="19"/>
        <v>109</v>
      </c>
      <c r="L46" s="22">
        <f t="shared" si="20"/>
        <v>1287173</v>
      </c>
      <c r="M46" s="22">
        <f t="shared" si="21"/>
        <v>1192543</v>
      </c>
      <c r="N46" s="10">
        <f t="shared" si="22"/>
        <v>107.9</v>
      </c>
    </row>
    <row r="47" spans="1:14" ht="16.5" customHeight="1">
      <c r="A47" s="14" t="s">
        <v>1</v>
      </c>
      <c r="B47" s="4">
        <v>39</v>
      </c>
      <c r="C47" s="16">
        <v>1284477</v>
      </c>
      <c r="D47" s="16">
        <v>1055076</v>
      </c>
      <c r="E47" s="9">
        <f t="shared" si="17"/>
        <v>121.7</v>
      </c>
      <c r="F47" s="16">
        <v>0</v>
      </c>
      <c r="G47" s="16">
        <v>0</v>
      </c>
      <c r="H47" s="9" t="str">
        <f t="shared" si="18"/>
        <v>　　－　　</v>
      </c>
      <c r="I47" s="16">
        <v>99154</v>
      </c>
      <c r="J47" s="16">
        <v>110575</v>
      </c>
      <c r="K47" s="10">
        <f t="shared" si="19"/>
        <v>89.7</v>
      </c>
      <c r="L47" s="22">
        <f t="shared" si="20"/>
        <v>1383631</v>
      </c>
      <c r="M47" s="22">
        <f t="shared" si="21"/>
        <v>1165651</v>
      </c>
      <c r="N47" s="10">
        <f t="shared" si="22"/>
        <v>118.7</v>
      </c>
    </row>
    <row r="48" spans="1:14" ht="16.5" customHeight="1">
      <c r="A48" s="14" t="s">
        <v>2</v>
      </c>
      <c r="B48" s="4">
        <v>46</v>
      </c>
      <c r="C48" s="16">
        <v>420825</v>
      </c>
      <c r="D48" s="16">
        <v>369758</v>
      </c>
      <c r="E48" s="9">
        <f t="shared" si="17"/>
        <v>113.8</v>
      </c>
      <c r="F48" s="16">
        <v>0</v>
      </c>
      <c r="G48" s="16">
        <v>0</v>
      </c>
      <c r="H48" s="9" t="str">
        <f t="shared" si="18"/>
        <v>　　－　　</v>
      </c>
      <c r="I48" s="16">
        <v>920005</v>
      </c>
      <c r="J48" s="16">
        <v>955394</v>
      </c>
      <c r="K48" s="10">
        <f t="shared" si="19"/>
        <v>96.3</v>
      </c>
      <c r="L48" s="22">
        <f t="shared" si="20"/>
        <v>1340830</v>
      </c>
      <c r="M48" s="22">
        <f t="shared" si="21"/>
        <v>1325152</v>
      </c>
      <c r="N48" s="10">
        <f t="shared" si="22"/>
        <v>101.2</v>
      </c>
    </row>
    <row r="49" spans="1:14" ht="16.5" customHeight="1">
      <c r="A49" s="14" t="s">
        <v>3</v>
      </c>
      <c r="B49" s="4">
        <v>49</v>
      </c>
      <c r="C49" s="16">
        <v>889294</v>
      </c>
      <c r="D49" s="16">
        <v>737615</v>
      </c>
      <c r="E49" s="9">
        <f t="shared" si="17"/>
        <v>120.6</v>
      </c>
      <c r="F49" s="16">
        <v>7602</v>
      </c>
      <c r="G49" s="16">
        <v>1850</v>
      </c>
      <c r="H49" s="9">
        <f t="shared" si="18"/>
        <v>410.9</v>
      </c>
      <c r="I49" s="16">
        <v>303298</v>
      </c>
      <c r="J49" s="16">
        <v>270423</v>
      </c>
      <c r="K49" s="10">
        <f t="shared" si="19"/>
        <v>112.2</v>
      </c>
      <c r="L49" s="22">
        <f t="shared" si="20"/>
        <v>1200194</v>
      </c>
      <c r="M49" s="22">
        <f t="shared" si="21"/>
        <v>1009888</v>
      </c>
      <c r="N49" s="10">
        <f t="shared" si="22"/>
        <v>118.8</v>
      </c>
    </row>
    <row r="50" spans="1:14" ht="16.5" customHeight="1">
      <c r="A50" s="14" t="s">
        <v>4</v>
      </c>
      <c r="B50" s="14">
        <v>48</v>
      </c>
      <c r="C50" s="23">
        <v>482678</v>
      </c>
      <c r="D50" s="23">
        <v>395373</v>
      </c>
      <c r="E50" s="9">
        <f t="shared" si="17"/>
        <v>122.1</v>
      </c>
      <c r="F50" s="23">
        <v>0</v>
      </c>
      <c r="G50" s="23">
        <v>0</v>
      </c>
      <c r="H50" s="9" t="str">
        <f t="shared" si="18"/>
        <v>　　－　　</v>
      </c>
      <c r="I50" s="23">
        <v>448929</v>
      </c>
      <c r="J50" s="23">
        <v>412774</v>
      </c>
      <c r="K50" s="10">
        <f t="shared" si="19"/>
        <v>108.8</v>
      </c>
      <c r="L50" s="22">
        <f t="shared" si="20"/>
        <v>931607</v>
      </c>
      <c r="M50" s="22">
        <f t="shared" si="21"/>
        <v>808147</v>
      </c>
      <c r="N50" s="10">
        <f t="shared" si="22"/>
        <v>115.3</v>
      </c>
    </row>
    <row r="51" spans="1:14" ht="16.5" customHeight="1">
      <c r="A51" s="14" t="s">
        <v>5</v>
      </c>
      <c r="B51" s="4">
        <v>47</v>
      </c>
      <c r="C51" s="16">
        <v>367886</v>
      </c>
      <c r="D51" s="16">
        <v>267217</v>
      </c>
      <c r="E51" s="9">
        <f t="shared" si="17"/>
        <v>137.7</v>
      </c>
      <c r="F51" s="16">
        <v>0</v>
      </c>
      <c r="G51" s="16">
        <v>0</v>
      </c>
      <c r="H51" s="9" t="str">
        <f t="shared" si="18"/>
        <v>　　－　　</v>
      </c>
      <c r="I51" s="16">
        <v>2</v>
      </c>
      <c r="J51" s="16">
        <v>25</v>
      </c>
      <c r="K51" s="10">
        <f t="shared" si="19"/>
        <v>8</v>
      </c>
      <c r="L51" s="22">
        <f t="shared" si="20"/>
        <v>367888</v>
      </c>
      <c r="M51" s="22">
        <f t="shared" si="21"/>
        <v>267242</v>
      </c>
      <c r="N51" s="10">
        <f t="shared" si="22"/>
        <v>137.7</v>
      </c>
    </row>
    <row r="52" spans="1:14" ht="16.5" customHeight="1">
      <c r="A52" s="14" t="s">
        <v>6</v>
      </c>
      <c r="B52" s="4">
        <v>50</v>
      </c>
      <c r="C52" s="16">
        <v>70128</v>
      </c>
      <c r="D52" s="16">
        <v>69106</v>
      </c>
      <c r="E52" s="9">
        <f t="shared" si="17"/>
        <v>101.5</v>
      </c>
      <c r="F52" s="16">
        <v>0</v>
      </c>
      <c r="G52" s="16">
        <v>0</v>
      </c>
      <c r="H52" s="9" t="str">
        <f t="shared" si="18"/>
        <v>　　－　　</v>
      </c>
      <c r="I52" s="16">
        <v>412349</v>
      </c>
      <c r="J52" s="16">
        <v>435916</v>
      </c>
      <c r="K52" s="10">
        <f t="shared" si="19"/>
        <v>94.6</v>
      </c>
      <c r="L52" s="22">
        <f t="shared" si="20"/>
        <v>482477</v>
      </c>
      <c r="M52" s="22">
        <f t="shared" si="21"/>
        <v>505022</v>
      </c>
      <c r="N52" s="10">
        <f t="shared" si="22"/>
        <v>95.5</v>
      </c>
    </row>
    <row r="53" spans="1:14" ht="16.5" customHeight="1">
      <c r="A53" s="14" t="s">
        <v>7</v>
      </c>
      <c r="B53" s="4">
        <v>45</v>
      </c>
      <c r="C53" s="16">
        <v>1258955</v>
      </c>
      <c r="D53" s="16">
        <v>1224513</v>
      </c>
      <c r="E53" s="9">
        <f t="shared" si="17"/>
        <v>102.8</v>
      </c>
      <c r="F53" s="16">
        <v>0</v>
      </c>
      <c r="G53" s="16">
        <v>0</v>
      </c>
      <c r="H53" s="9" t="str">
        <f t="shared" si="18"/>
        <v>　　－　　</v>
      </c>
      <c r="I53" s="16">
        <v>0</v>
      </c>
      <c r="J53" s="16">
        <v>0</v>
      </c>
      <c r="K53" s="10" t="str">
        <f t="shared" si="19"/>
        <v>　　－　　</v>
      </c>
      <c r="L53" s="22">
        <f t="shared" si="20"/>
        <v>1258955</v>
      </c>
      <c r="M53" s="22">
        <f t="shared" si="21"/>
        <v>1224513</v>
      </c>
      <c r="N53" s="10">
        <f t="shared" si="22"/>
        <v>102.8</v>
      </c>
    </row>
    <row r="54" spans="1:14" ht="16.5" customHeight="1">
      <c r="A54" s="14" t="s">
        <v>8</v>
      </c>
      <c r="B54" s="8">
        <v>17</v>
      </c>
      <c r="C54" s="16">
        <v>409463</v>
      </c>
      <c r="D54" s="16">
        <v>370638</v>
      </c>
      <c r="E54" s="9">
        <f t="shared" si="17"/>
        <v>110.5</v>
      </c>
      <c r="F54" s="16">
        <v>0</v>
      </c>
      <c r="G54" s="16">
        <v>0</v>
      </c>
      <c r="H54" s="9" t="str">
        <f t="shared" si="18"/>
        <v>　　－　　</v>
      </c>
      <c r="I54" s="16">
        <v>828913</v>
      </c>
      <c r="J54" s="16">
        <v>846354</v>
      </c>
      <c r="K54" s="9">
        <f t="shared" si="19"/>
        <v>97.9</v>
      </c>
      <c r="L54" s="8">
        <f t="shared" si="20"/>
        <v>1238376</v>
      </c>
      <c r="M54" s="8">
        <f t="shared" si="21"/>
        <v>1216992</v>
      </c>
      <c r="N54" s="10">
        <f t="shared" si="22"/>
        <v>101.8</v>
      </c>
    </row>
    <row r="55" spans="1:14" ht="15" customHeight="1">
      <c r="A55" s="37" t="s">
        <v>58</v>
      </c>
      <c r="B55" s="40"/>
      <c r="C55" s="41">
        <f>SUM(C31:C54)</f>
        <v>24492164</v>
      </c>
      <c r="D55" s="41">
        <f>SUM(D31:D54)</f>
        <v>21159182</v>
      </c>
      <c r="E55" s="42">
        <f>IF(OR(C55=0,D55=0),"　　－　　",ROUND(C55/D55*100,1))</f>
        <v>115.8</v>
      </c>
      <c r="F55" s="41">
        <f>SUM(F31:F54)</f>
        <v>199620</v>
      </c>
      <c r="G55" s="41">
        <f>SUM(G31:G54)</f>
        <v>261134</v>
      </c>
      <c r="H55" s="42">
        <f>IF(OR(F55=0,G55=0),"　　－　　",ROUND(F55/G55*100,1))</f>
        <v>76.4</v>
      </c>
      <c r="I55" s="41">
        <f>SUM(I31:I54)</f>
        <v>21778979</v>
      </c>
      <c r="J55" s="41">
        <f>SUM(J31:J54)</f>
        <v>21528846</v>
      </c>
      <c r="K55" s="42">
        <f>IF(OR(I55=0,J55=0),"　　－　　",ROUND(I55/J55*100,1))</f>
        <v>101.2</v>
      </c>
      <c r="L55" s="41">
        <f>SUM(L31:L54)</f>
        <v>46470763</v>
      </c>
      <c r="M55" s="41">
        <f>SUM(M31:M54)</f>
        <v>42949162</v>
      </c>
      <c r="N55" s="42">
        <f>IF(OR(L55=0,M55=0),"　　－　　",ROUND(L55/M55*100,1))</f>
        <v>108.2</v>
      </c>
    </row>
    <row r="56" spans="1:16" ht="15.75" customHeight="1">
      <c r="A56" s="37" t="s">
        <v>59</v>
      </c>
      <c r="B56" s="40"/>
      <c r="C56" s="41">
        <f>C30+C55</f>
        <v>163143233</v>
      </c>
      <c r="D56" s="41">
        <f>D30+D55</f>
        <v>139892657</v>
      </c>
      <c r="E56" s="42">
        <f>IF(OR(C56=0,D56=0),"　　－　　",ROUND(C56/D56*100,1))</f>
        <v>116.6</v>
      </c>
      <c r="F56" s="41">
        <f>F30+F55</f>
        <v>1470497</v>
      </c>
      <c r="G56" s="41">
        <f>G30+G55</f>
        <v>1409947</v>
      </c>
      <c r="H56" s="42">
        <f>IF(OR(F56=0,G56=0),"　　－　　",ROUND(F56/G56*100,1))</f>
        <v>104.3</v>
      </c>
      <c r="I56" s="41">
        <f>I30+I55</f>
        <v>197947495</v>
      </c>
      <c r="J56" s="41">
        <f>J30+J55</f>
        <v>196499872</v>
      </c>
      <c r="K56" s="42">
        <f>IF(OR(I56=0,J56=0),"　　－　　",ROUND(I56/J56*100,1))</f>
        <v>100.7</v>
      </c>
      <c r="L56" s="41">
        <f>L30+L55</f>
        <v>362561225</v>
      </c>
      <c r="M56" s="41">
        <f>M30+M55</f>
        <v>337802476</v>
      </c>
      <c r="N56" s="42">
        <f>IF(OR(L56=0,M56=0),"　　－　　",ROUND(L56/M56*100,1))</f>
        <v>107.3</v>
      </c>
      <c r="O56" s="4"/>
      <c r="P56" s="2"/>
    </row>
    <row r="57" spans="2:16" ht="15" customHeight="1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</row>
    <row r="58" ht="15" customHeight="1"/>
  </sheetData>
  <mergeCells count="1">
    <mergeCell ref="A2:A3"/>
  </mergeCells>
  <printOptions horizontalCentered="1"/>
  <pageMargins left="0.5905511811023623" right="0.5905511811023623" top="0.5905511811023623" bottom="0.5905511811023623" header="0.5118110236220472" footer="0"/>
  <pageSetup horizontalDpi="400" verticalDpi="4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運輸省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本省</dc:creator>
  <cp:keywords/>
  <dc:description/>
  <cp:lastModifiedBy>ISHIHARA Yoshiro</cp:lastModifiedBy>
  <cp:lastPrinted>2004-08-05T04:51:50Z</cp:lastPrinted>
  <dcterms:created xsi:type="dcterms:W3CDTF">1996-06-11T08:18:54Z</dcterms:created>
  <dcterms:modified xsi:type="dcterms:W3CDTF">2005-03-08T12:08:45Z</dcterms:modified>
  <cp:category/>
  <cp:version/>
  <cp:contentType/>
  <cp:contentStatus/>
</cp:coreProperties>
</file>