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00" windowWidth="23700" windowHeight="16400" tabRatio="596" activeTab="0"/>
  </bookViews>
  <sheets>
    <sheet name="６３社" sheetId="1" r:id="rId1"/>
  </sheets>
  <definedNames>
    <definedName name="_xlnm.Print_Area" localSheetId="0">'６３社'!$B$1:$O$72</definedName>
  </definedNames>
  <calcPr fullCalcOnLoad="1"/>
</workbook>
</file>

<file path=xl/sharedStrings.xml><?xml version="1.0" encoding="utf-8"?>
<sst xmlns="http://schemas.openxmlformats.org/spreadsheetml/2006/main" count="88" uniqueCount="78">
  <si>
    <t>西日本旅客鉄道</t>
  </si>
  <si>
    <t>JTBビジネストラベルソリューションズ</t>
  </si>
  <si>
    <t>※社名変更　ツーリストサービス→ＫＮＴツーリスト</t>
  </si>
  <si>
    <t>参考：ＪＴＢグループ１４社計のうち、株式会社ジェイティービーの１４社内取引を相殺したもの。</t>
  </si>
  <si>
    <t>ユナイテッドツアーズ</t>
  </si>
  <si>
    <t>2008年4月主要旅行業者の旅行取扱状況速報</t>
  </si>
  <si>
    <t>（単位：千円）</t>
  </si>
  <si>
    <t>海外旅行</t>
  </si>
  <si>
    <t>外国人旅行</t>
  </si>
  <si>
    <t>国内旅行</t>
  </si>
  <si>
    <t>合計</t>
  </si>
  <si>
    <t>前年比</t>
  </si>
  <si>
    <t>2008年4月</t>
  </si>
  <si>
    <t>2007年4月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</si>
  <si>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</si>
  <si>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</si>
  <si>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</si>
  <si>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</si>
  <si>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</si>
  <si>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</si>
  <si>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</si>
  <si>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</si>
  <si>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</si>
  <si>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</si>
  <si>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</si>
  <si>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</si>
  <si>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</si>
  <si>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</si>
  <si>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</si>
  <si>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</si>
  <si>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</si>
  <si>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</si>
  <si>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</si>
  <si>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</si>
  <si>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</si>
  <si>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</si>
  <si>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</si>
  <si>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</si>
  <si>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</si>
  <si>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</si>
  <si>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</si>
  <si>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</si>
  <si>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</si>
  <si>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</si>
  <si>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</si>
  <si>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</si>
  <si>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</si>
  <si>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</si>
  <si>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</si>
  <si>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</si>
  <si>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</si>
  <si>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</si>
  <si>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</si>
  <si>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</si>
  <si>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</si>
  <si>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</si>
  <si>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</si>
  <si>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</si>
  <si>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</si>
  <si>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</si>
  <si>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</si>
  <si>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</si>
  <si>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</si>
  <si>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</si>
  <si>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</si>
  <si>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</si>
  <si>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</si>
  <si>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</si>
  <si>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</si>
  <si>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</si>
  <si>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</si>
  <si>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</si>
  <si>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ＡＴＢ</t>
  </si>
  <si>
    <t>京阪交通社</t>
  </si>
  <si>
    <t>会　　　　　　社　　　　　　名</t>
  </si>
  <si>
    <t>小　　　　　　　　　計</t>
  </si>
  <si>
    <t>合　　　　　　　　　計</t>
  </si>
  <si>
    <t>ジェイテービー（１４社計）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</si>
</sst>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3"/>
    </font>
    <font>
      <sz val="12"/>
      <color indexed="8"/>
      <name val="平成角ゴシック"/>
      <family val="0"/>
    </font>
    <font>
      <sz val="12"/>
      <color indexed="10"/>
      <name val="平成角ゴシック"/>
      <family val="0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/>
      <protection/>
    </xf>
    <xf numFmtId="38" fontId="9" fillId="0" borderId="8" xfId="16" applyFont="1" applyFill="1" applyBorder="1" applyAlignment="1" applyProtection="1">
      <alignment/>
      <protection locked="0"/>
    </xf>
    <xf numFmtId="176" fontId="9" fillId="0" borderId="1" xfId="0" applyNumberFormat="1" applyFont="1" applyFill="1" applyBorder="1" applyAlignment="1">
      <alignment/>
    </xf>
    <xf numFmtId="38" fontId="9" fillId="0" borderId="1" xfId="16" applyFont="1" applyFill="1" applyBorder="1" applyAlignment="1">
      <alignment/>
    </xf>
    <xf numFmtId="38" fontId="9" fillId="0" borderId="9" xfId="16" applyFont="1" applyFill="1" applyBorder="1" applyAlignment="1" applyProtection="1">
      <alignment/>
      <protection locked="0"/>
    </xf>
    <xf numFmtId="176" fontId="9" fillId="0" borderId="9" xfId="0" applyNumberFormat="1" applyFont="1" applyFill="1" applyBorder="1" applyAlignment="1">
      <alignment/>
    </xf>
    <xf numFmtId="38" fontId="9" fillId="0" borderId="7" xfId="16" applyFont="1" applyFill="1" applyBorder="1" applyAlignment="1">
      <alignment/>
    </xf>
    <xf numFmtId="176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 applyProtection="1">
      <alignment shrinkToFit="1"/>
      <protection/>
    </xf>
    <xf numFmtId="0" fontId="9" fillId="0" borderId="7" xfId="0" applyFont="1" applyFill="1" applyBorder="1" applyAlignment="1">
      <alignment/>
    </xf>
    <xf numFmtId="38" fontId="9" fillId="0" borderId="7" xfId="16" applyFont="1" applyFill="1" applyBorder="1" applyAlignment="1" applyProtection="1">
      <alignment/>
      <protection locked="0"/>
    </xf>
    <xf numFmtId="0" fontId="9" fillId="0" borderId="7" xfId="0" applyFont="1" applyFill="1" applyBorder="1" applyAlignment="1">
      <alignment shrinkToFit="1"/>
    </xf>
    <xf numFmtId="0" fontId="9" fillId="0" borderId="9" xfId="0" applyFont="1" applyFill="1" applyBorder="1" applyAlignment="1" applyProtection="1">
      <alignment/>
      <protection/>
    </xf>
    <xf numFmtId="0" fontId="9" fillId="0" borderId="6" xfId="0" applyFont="1" applyFill="1" applyBorder="1" applyAlignment="1">
      <alignment horizontal="center"/>
    </xf>
    <xf numFmtId="38" fontId="9" fillId="0" borderId="6" xfId="16" applyFont="1" applyFill="1" applyBorder="1" applyAlignment="1">
      <alignment/>
    </xf>
    <xf numFmtId="38" fontId="9" fillId="0" borderId="3" xfId="16" applyFont="1" applyFill="1" applyBorder="1" applyAlignment="1">
      <alignment/>
    </xf>
    <xf numFmtId="176" fontId="9" fillId="0" borderId="6" xfId="0" applyNumberFormat="1" applyFont="1" applyFill="1" applyBorder="1" applyAlignment="1">
      <alignment/>
    </xf>
    <xf numFmtId="0" fontId="9" fillId="0" borderId="2" xfId="0" applyFont="1" applyFill="1" applyBorder="1" applyAlignment="1" applyProtection="1">
      <alignment/>
      <protection/>
    </xf>
    <xf numFmtId="176" fontId="9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38" fontId="9" fillId="0" borderId="6" xfId="16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8" fillId="0" borderId="6" xfId="0" applyFont="1" applyFill="1" applyBorder="1" applyAlignment="1" applyProtection="1">
      <alignment/>
      <protection/>
    </xf>
    <xf numFmtId="38" fontId="8" fillId="0" borderId="6" xfId="16" applyFont="1" applyFill="1" applyBorder="1" applyAlignment="1">
      <alignment/>
    </xf>
    <xf numFmtId="176" fontId="8" fillId="0" borderId="6" xfId="0" applyNumberFormat="1" applyFont="1" applyFill="1" applyBorder="1" applyAlignment="1">
      <alignment/>
    </xf>
    <xf numFmtId="38" fontId="8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workbookViewId="0" topLeftCell="A1">
      <selection activeCell="G18" sqref="G18"/>
    </sheetView>
  </sheetViews>
  <sheetFormatPr defaultColWidth="11.00390625" defaultRowHeight="13.5"/>
  <cols>
    <col min="1" max="1" width="4.00390625" style="1" customWidth="1"/>
    <col min="2" max="2" width="32.125" style="1" customWidth="1"/>
    <col min="3" max="4" width="13.375" style="1" customWidth="1"/>
    <col min="5" max="5" width="8.375" style="1" customWidth="1"/>
    <col min="6" max="7" width="12.625" style="1" customWidth="1"/>
    <col min="8" max="8" width="8.375" style="1" customWidth="1"/>
    <col min="9" max="10" width="13.375" style="1" customWidth="1"/>
    <col min="11" max="11" width="8.375" style="1" customWidth="1"/>
    <col min="12" max="13" width="13.375" style="1" customWidth="1"/>
    <col min="14" max="14" width="8.375" style="1" customWidth="1"/>
    <col min="15" max="15" width="3.50390625" style="1" customWidth="1"/>
    <col min="16" max="16384" width="9.00390625" style="1" customWidth="1"/>
  </cols>
  <sheetData>
    <row r="1" spans="2:14" ht="19.5" customHeight="1">
      <c r="B1" s="6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6</v>
      </c>
    </row>
    <row r="2" spans="2:15" ht="16.5" customHeight="1">
      <c r="B2" s="9" t="s">
        <v>74</v>
      </c>
      <c r="C2" s="11" t="s">
        <v>7</v>
      </c>
      <c r="D2" s="12"/>
      <c r="E2" s="13"/>
      <c r="F2" s="11" t="s">
        <v>8</v>
      </c>
      <c r="G2" s="12"/>
      <c r="H2" s="13"/>
      <c r="I2" s="11" t="s">
        <v>9</v>
      </c>
      <c r="J2" s="12"/>
      <c r="K2" s="13"/>
      <c r="L2" s="11" t="s">
        <v>10</v>
      </c>
      <c r="M2" s="12"/>
      <c r="N2" s="13"/>
      <c r="O2" s="2"/>
    </row>
    <row r="3" spans="2:15" ht="16.5" customHeight="1">
      <c r="B3" s="10"/>
      <c r="C3" s="14" t="s">
        <v>12</v>
      </c>
      <c r="D3" s="14" t="s">
        <v>13</v>
      </c>
      <c r="E3" s="15" t="s">
        <v>11</v>
      </c>
      <c r="F3" s="14" t="s">
        <v>12</v>
      </c>
      <c r="G3" s="14" t="s">
        <v>13</v>
      </c>
      <c r="H3" s="15" t="s">
        <v>11</v>
      </c>
      <c r="I3" s="14" t="s">
        <v>12</v>
      </c>
      <c r="J3" s="14" t="s">
        <v>13</v>
      </c>
      <c r="K3" s="15" t="s">
        <v>11</v>
      </c>
      <c r="L3" s="14" t="s">
        <v>12</v>
      </c>
      <c r="M3" s="14" t="s">
        <v>13</v>
      </c>
      <c r="N3" s="15" t="s">
        <v>11</v>
      </c>
      <c r="O3" s="2"/>
    </row>
    <row r="4" spans="1:15" s="3" customFormat="1" ht="16.5" customHeight="1">
      <c r="A4" s="3">
        <v>1</v>
      </c>
      <c r="B4" s="16" t="s">
        <v>14</v>
      </c>
      <c r="C4" s="17">
        <v>1338192</v>
      </c>
      <c r="D4" s="17">
        <v>1520690</v>
      </c>
      <c r="E4" s="18">
        <f aca="true" t="shared" si="0" ref="E4:E39">IF(OR(C4=0,D4=0),"　　－　　",ROUND(C4/D4*100,1))</f>
        <v>88</v>
      </c>
      <c r="F4" s="17">
        <v>411</v>
      </c>
      <c r="G4" s="17">
        <v>1072</v>
      </c>
      <c r="H4" s="18">
        <f aca="true" t="shared" si="1" ref="H4:H39">IF(OR(F4=0,G4=0),"　　－　　",ROUND(F4/G4*100,1))</f>
        <v>38.3</v>
      </c>
      <c r="I4" s="17">
        <v>56921043</v>
      </c>
      <c r="J4" s="17">
        <v>57393056</v>
      </c>
      <c r="K4" s="18">
        <f aca="true" t="shared" si="2" ref="K4:K39">IF(OR(I4=0,J4=0),"　　－　　",ROUND(I4/J4*100,1))</f>
        <v>99.2</v>
      </c>
      <c r="L4" s="19">
        <f aca="true" t="shared" si="3" ref="L4:L38">+C4+F4+I4</f>
        <v>58259646</v>
      </c>
      <c r="M4" s="19">
        <f aca="true" t="shared" si="4" ref="M4:M38">+D4+G4+J4</f>
        <v>58914818</v>
      </c>
      <c r="N4" s="18">
        <f aca="true" t="shared" si="5" ref="N4:N39">IF(OR(L4=0,M4=0),"　　－　　",ROUND(L4/M4*100,1))</f>
        <v>98.9</v>
      </c>
      <c r="O4" s="5"/>
    </row>
    <row r="5" spans="1:15" s="3" customFormat="1" ht="16.5" customHeight="1">
      <c r="A5" s="3">
        <v>2</v>
      </c>
      <c r="B5" s="16" t="s">
        <v>15</v>
      </c>
      <c r="C5" s="20">
        <v>10463869</v>
      </c>
      <c r="D5" s="20">
        <v>12799352</v>
      </c>
      <c r="E5" s="21">
        <f t="shared" si="0"/>
        <v>81.8</v>
      </c>
      <c r="F5" s="20">
        <v>738516</v>
      </c>
      <c r="G5" s="20">
        <v>422618</v>
      </c>
      <c r="H5" s="21">
        <f t="shared" si="1"/>
        <v>174.7</v>
      </c>
      <c r="I5" s="20">
        <v>20474250</v>
      </c>
      <c r="J5" s="20">
        <v>21694470</v>
      </c>
      <c r="K5" s="21">
        <f t="shared" si="2"/>
        <v>94.4</v>
      </c>
      <c r="L5" s="22">
        <f t="shared" si="3"/>
        <v>31676635</v>
      </c>
      <c r="M5" s="22">
        <f t="shared" si="4"/>
        <v>34916440</v>
      </c>
      <c r="N5" s="23">
        <f t="shared" si="5"/>
        <v>90.7</v>
      </c>
      <c r="O5" s="5"/>
    </row>
    <row r="6" spans="1:15" s="3" customFormat="1" ht="16.5" customHeight="1">
      <c r="A6" s="3">
        <v>3</v>
      </c>
      <c r="B6" s="16" t="s">
        <v>16</v>
      </c>
      <c r="C6" s="20">
        <v>9013958</v>
      </c>
      <c r="D6" s="20">
        <v>11857412</v>
      </c>
      <c r="E6" s="21">
        <f t="shared" si="0"/>
        <v>76</v>
      </c>
      <c r="F6" s="20">
        <v>1059600</v>
      </c>
      <c r="G6" s="20">
        <v>873974</v>
      </c>
      <c r="H6" s="21">
        <f t="shared" si="1"/>
        <v>121.2</v>
      </c>
      <c r="I6" s="20">
        <v>21838782</v>
      </c>
      <c r="J6" s="20">
        <v>22638670</v>
      </c>
      <c r="K6" s="21">
        <f t="shared" si="2"/>
        <v>96.5</v>
      </c>
      <c r="L6" s="22">
        <f t="shared" si="3"/>
        <v>31912340</v>
      </c>
      <c r="M6" s="22">
        <f t="shared" si="4"/>
        <v>35370056</v>
      </c>
      <c r="N6" s="23">
        <f t="shared" si="5"/>
        <v>90.2</v>
      </c>
      <c r="O6" s="5"/>
    </row>
    <row r="7" spans="1:15" s="3" customFormat="1" ht="16.5" customHeight="1">
      <c r="A7" s="3">
        <v>4</v>
      </c>
      <c r="B7" s="16" t="s">
        <v>17</v>
      </c>
      <c r="C7" s="20">
        <v>19076368</v>
      </c>
      <c r="D7" s="20">
        <v>20601481</v>
      </c>
      <c r="E7" s="21">
        <f>IF(OR(C7=0,D7=0),"　　－　　",ROUND(C7/D7*100,1))</f>
        <v>92.6</v>
      </c>
      <c r="F7" s="20">
        <v>382475</v>
      </c>
      <c r="G7" s="20">
        <v>245344</v>
      </c>
      <c r="H7" s="21">
        <f>IF(OR(F7=0,G7=0),"　　－　　",ROUND(F7/G7*100,1))</f>
        <v>155.9</v>
      </c>
      <c r="I7" s="20">
        <v>12986453</v>
      </c>
      <c r="J7" s="20">
        <v>12067634</v>
      </c>
      <c r="K7" s="21">
        <f>IF(OR(I7=0,J7=0),"　　－　　",ROUND(I7/J7*100,1))</f>
        <v>107.6</v>
      </c>
      <c r="L7" s="22">
        <f t="shared" si="3"/>
        <v>32445296</v>
      </c>
      <c r="M7" s="22">
        <f t="shared" si="4"/>
        <v>32914459</v>
      </c>
      <c r="N7" s="23">
        <f>IF(OR(L7=0,M7=0),"　　－　　",ROUND(L7/M7*100,1))</f>
        <v>98.6</v>
      </c>
      <c r="O7" s="5"/>
    </row>
    <row r="8" spans="1:15" s="3" customFormat="1" ht="16.5" customHeight="1">
      <c r="A8" s="3">
        <v>5</v>
      </c>
      <c r="B8" s="16" t="s">
        <v>18</v>
      </c>
      <c r="C8" s="20">
        <v>10861131</v>
      </c>
      <c r="D8" s="20">
        <v>11866132</v>
      </c>
      <c r="E8" s="21">
        <f>IF(OR(C8=0,D8=0),"　　－　　",ROUND(C8/D8*100,1))</f>
        <v>91.5</v>
      </c>
      <c r="F8" s="20">
        <v>10079</v>
      </c>
      <c r="G8" s="20">
        <v>17550</v>
      </c>
      <c r="H8" s="21">
        <f>IF(OR(F8=0,G8=0),"　　－　　",ROUND(F8/G8*100,1))</f>
        <v>57.4</v>
      </c>
      <c r="I8" s="20">
        <v>15605831</v>
      </c>
      <c r="J8" s="20">
        <v>15625484</v>
      </c>
      <c r="K8" s="21">
        <f>IF(OR(I8=0,J8=0),"　　－　　",ROUND(I8/J8*100,1))</f>
        <v>99.9</v>
      </c>
      <c r="L8" s="22">
        <f t="shared" si="3"/>
        <v>26477041</v>
      </c>
      <c r="M8" s="22">
        <f t="shared" si="4"/>
        <v>27509166</v>
      </c>
      <c r="N8" s="23">
        <f>IF(OR(L8=0,M8=0),"　　－　　",ROUND(L8/M8*100,1))</f>
        <v>96.2</v>
      </c>
      <c r="O8" s="5"/>
    </row>
    <row r="9" spans="1:15" s="3" customFormat="1" ht="16.5" customHeight="1">
      <c r="A9" s="3">
        <v>6</v>
      </c>
      <c r="B9" s="16" t="s">
        <v>19</v>
      </c>
      <c r="C9" s="20">
        <v>19664165</v>
      </c>
      <c r="D9" s="20">
        <v>20930866</v>
      </c>
      <c r="E9" s="21">
        <f t="shared" si="0"/>
        <v>93.9</v>
      </c>
      <c r="F9" s="20">
        <v>0</v>
      </c>
      <c r="G9" s="20">
        <v>0</v>
      </c>
      <c r="H9" s="21" t="str">
        <f t="shared" si="1"/>
        <v>　　－　　</v>
      </c>
      <c r="I9" s="20">
        <v>907534</v>
      </c>
      <c r="J9" s="20">
        <v>900370</v>
      </c>
      <c r="K9" s="21">
        <f t="shared" si="2"/>
        <v>100.8</v>
      </c>
      <c r="L9" s="22">
        <f t="shared" si="3"/>
        <v>20571699</v>
      </c>
      <c r="M9" s="22">
        <f t="shared" si="4"/>
        <v>21831236</v>
      </c>
      <c r="N9" s="23">
        <f t="shared" si="5"/>
        <v>94.2</v>
      </c>
      <c r="O9" s="5"/>
    </row>
    <row r="10" spans="1:15" s="3" customFormat="1" ht="16.5" customHeight="1">
      <c r="A10" s="3">
        <v>7</v>
      </c>
      <c r="B10" s="16" t="s">
        <v>20</v>
      </c>
      <c r="C10" s="20">
        <v>4572512</v>
      </c>
      <c r="D10" s="20">
        <v>5022866</v>
      </c>
      <c r="E10" s="21">
        <f>IF(OR(C10=0,D10=0),"　　－　　",ROUND(C10/D10*100,1))</f>
        <v>91</v>
      </c>
      <c r="F10" s="20">
        <v>0</v>
      </c>
      <c r="G10" s="20">
        <v>0</v>
      </c>
      <c r="H10" s="21" t="str">
        <f>IF(OR(F10=0,G10=0),"　　－　　",ROUND(F10/G10*100,1))</f>
        <v>　　－　　</v>
      </c>
      <c r="I10" s="20">
        <v>15065941</v>
      </c>
      <c r="J10" s="20">
        <v>15931327</v>
      </c>
      <c r="K10" s="21">
        <f>IF(OR(I10=0,J10=0),"　　－　　",ROUND(I10/J10*100,1))</f>
        <v>94.6</v>
      </c>
      <c r="L10" s="22">
        <f t="shared" si="3"/>
        <v>19638453</v>
      </c>
      <c r="M10" s="22">
        <f t="shared" si="4"/>
        <v>20954193</v>
      </c>
      <c r="N10" s="23">
        <f>IF(OR(L10=0,M10=0),"　　－　　",ROUND(L10/M10*100,1))</f>
        <v>93.7</v>
      </c>
      <c r="O10" s="5"/>
    </row>
    <row r="11" spans="1:15" s="3" customFormat="1" ht="16.5" customHeight="1">
      <c r="A11" s="3">
        <v>8</v>
      </c>
      <c r="B11" s="24" t="s">
        <v>21</v>
      </c>
      <c r="C11" s="20">
        <v>16705592</v>
      </c>
      <c r="D11" s="20">
        <v>18546248</v>
      </c>
      <c r="E11" s="21">
        <f t="shared" si="0"/>
        <v>90.1</v>
      </c>
      <c r="F11" s="20">
        <v>0</v>
      </c>
      <c r="G11" s="20">
        <v>0</v>
      </c>
      <c r="H11" s="21" t="str">
        <f t="shared" si="1"/>
        <v>　　－　　</v>
      </c>
      <c r="I11" s="20">
        <v>0</v>
      </c>
      <c r="J11" s="20">
        <v>0</v>
      </c>
      <c r="K11" s="21" t="str">
        <f t="shared" si="2"/>
        <v>　　－　　</v>
      </c>
      <c r="L11" s="22">
        <f t="shared" si="3"/>
        <v>16705592</v>
      </c>
      <c r="M11" s="22">
        <f t="shared" si="4"/>
        <v>18546248</v>
      </c>
      <c r="N11" s="23">
        <f t="shared" si="5"/>
        <v>90.1</v>
      </c>
      <c r="O11" s="5"/>
    </row>
    <row r="12" spans="1:15" s="3" customFormat="1" ht="16.5" customHeight="1">
      <c r="A12" s="3">
        <v>9</v>
      </c>
      <c r="B12" s="16" t="s">
        <v>22</v>
      </c>
      <c r="C12" s="20">
        <v>2805284</v>
      </c>
      <c r="D12" s="20">
        <v>4333394</v>
      </c>
      <c r="E12" s="21">
        <f t="shared" si="0"/>
        <v>64.7</v>
      </c>
      <c r="F12" s="20">
        <v>114120</v>
      </c>
      <c r="G12" s="20">
        <v>110790</v>
      </c>
      <c r="H12" s="21">
        <f t="shared" si="1"/>
        <v>103</v>
      </c>
      <c r="I12" s="20">
        <v>11924226</v>
      </c>
      <c r="J12" s="20">
        <v>12065779</v>
      </c>
      <c r="K12" s="21">
        <f t="shared" si="2"/>
        <v>98.8</v>
      </c>
      <c r="L12" s="22">
        <f t="shared" si="3"/>
        <v>14843630</v>
      </c>
      <c r="M12" s="22">
        <f t="shared" si="4"/>
        <v>16509963</v>
      </c>
      <c r="N12" s="23">
        <f t="shared" si="5"/>
        <v>89.9</v>
      </c>
      <c r="O12" s="5"/>
    </row>
    <row r="13" spans="1:15" s="3" customFormat="1" ht="16.5" customHeight="1">
      <c r="A13" s="3">
        <v>10</v>
      </c>
      <c r="B13" s="16" t="s">
        <v>23</v>
      </c>
      <c r="C13" s="20">
        <v>6537955</v>
      </c>
      <c r="D13" s="20">
        <v>6921244</v>
      </c>
      <c r="E13" s="21">
        <f t="shared" si="0"/>
        <v>94.5</v>
      </c>
      <c r="F13" s="20">
        <v>525190</v>
      </c>
      <c r="G13" s="20">
        <v>422851</v>
      </c>
      <c r="H13" s="21">
        <f t="shared" si="1"/>
        <v>124.2</v>
      </c>
      <c r="I13" s="20">
        <v>9777797</v>
      </c>
      <c r="J13" s="20">
        <v>9827622</v>
      </c>
      <c r="K13" s="21">
        <f t="shared" si="2"/>
        <v>99.5</v>
      </c>
      <c r="L13" s="22">
        <f t="shared" si="3"/>
        <v>16840942</v>
      </c>
      <c r="M13" s="22">
        <f t="shared" si="4"/>
        <v>17171717</v>
      </c>
      <c r="N13" s="23">
        <f t="shared" si="5"/>
        <v>98.1</v>
      </c>
      <c r="O13" s="5"/>
    </row>
    <row r="14" spans="1:14" s="3" customFormat="1" ht="16.5" customHeight="1">
      <c r="A14" s="3">
        <v>11</v>
      </c>
      <c r="B14" s="16" t="s">
        <v>24</v>
      </c>
      <c r="C14" s="20">
        <v>2473135</v>
      </c>
      <c r="D14" s="20">
        <v>2624529</v>
      </c>
      <c r="E14" s="21">
        <f t="shared" si="0"/>
        <v>94.2</v>
      </c>
      <c r="F14" s="20">
        <v>382117</v>
      </c>
      <c r="G14" s="20">
        <v>218217</v>
      </c>
      <c r="H14" s="21">
        <f t="shared" si="1"/>
        <v>175.1</v>
      </c>
      <c r="I14" s="20">
        <v>7648414</v>
      </c>
      <c r="J14" s="20">
        <v>7785975</v>
      </c>
      <c r="K14" s="21">
        <f t="shared" si="2"/>
        <v>98.2</v>
      </c>
      <c r="L14" s="22">
        <f t="shared" si="3"/>
        <v>10503666</v>
      </c>
      <c r="M14" s="22">
        <f t="shared" si="4"/>
        <v>10628721</v>
      </c>
      <c r="N14" s="23">
        <f t="shared" si="5"/>
        <v>98.8</v>
      </c>
    </row>
    <row r="15" spans="1:15" s="3" customFormat="1" ht="16.5" customHeight="1">
      <c r="A15" s="3">
        <v>12</v>
      </c>
      <c r="B15" s="25" t="s">
        <v>25</v>
      </c>
      <c r="C15" s="20">
        <v>3858748</v>
      </c>
      <c r="D15" s="20">
        <v>4187295</v>
      </c>
      <c r="E15" s="21">
        <f>IF(OR(C15=0,D15=0),"　　－　　",ROUND(C15/D15*100,1))</f>
        <v>92.2</v>
      </c>
      <c r="F15" s="20">
        <v>0</v>
      </c>
      <c r="G15" s="20">
        <v>0</v>
      </c>
      <c r="H15" s="21" t="str">
        <f>IF(OR(F15=0,G15=0),"　　－　　",ROUND(F15/G15*100,1))</f>
        <v>　　－　　</v>
      </c>
      <c r="I15" s="20">
        <v>9169216</v>
      </c>
      <c r="J15" s="20">
        <v>8733997</v>
      </c>
      <c r="K15" s="21">
        <f>IF(OR(I15=0,J15=0),"　　－　　",ROUND(I15/J15*100,1))</f>
        <v>105</v>
      </c>
      <c r="L15" s="22">
        <f t="shared" si="3"/>
        <v>13027964</v>
      </c>
      <c r="M15" s="22">
        <f t="shared" si="4"/>
        <v>12921292</v>
      </c>
      <c r="N15" s="23">
        <f>IF(OR(L15=0,M15=0),"　　－　　",ROUND(L15/M15*100,1))</f>
        <v>100.8</v>
      </c>
      <c r="O15" s="5"/>
    </row>
    <row r="16" spans="1:14" s="3" customFormat="1" ht="16.5" customHeight="1">
      <c r="A16" s="3">
        <v>13</v>
      </c>
      <c r="B16" s="16" t="s">
        <v>26</v>
      </c>
      <c r="C16" s="20">
        <v>5040631</v>
      </c>
      <c r="D16" s="20">
        <v>5297132</v>
      </c>
      <c r="E16" s="21">
        <f t="shared" si="0"/>
        <v>95.2</v>
      </c>
      <c r="F16" s="20">
        <v>239907</v>
      </c>
      <c r="G16" s="20">
        <v>249714</v>
      </c>
      <c r="H16" s="21">
        <f t="shared" si="1"/>
        <v>96.1</v>
      </c>
      <c r="I16" s="20">
        <v>1253431</v>
      </c>
      <c r="J16" s="20">
        <v>1790318</v>
      </c>
      <c r="K16" s="21">
        <f t="shared" si="2"/>
        <v>70</v>
      </c>
      <c r="L16" s="22">
        <f t="shared" si="3"/>
        <v>6533969</v>
      </c>
      <c r="M16" s="22">
        <f t="shared" si="4"/>
        <v>7337164</v>
      </c>
      <c r="N16" s="23">
        <f t="shared" si="5"/>
        <v>89.1</v>
      </c>
    </row>
    <row r="17" spans="1:15" s="3" customFormat="1" ht="16.5" customHeight="1">
      <c r="A17" s="3">
        <v>14</v>
      </c>
      <c r="B17" s="16" t="s">
        <v>27</v>
      </c>
      <c r="C17" s="20">
        <v>4723372</v>
      </c>
      <c r="D17" s="20">
        <v>4027956</v>
      </c>
      <c r="E17" s="21">
        <f t="shared" si="0"/>
        <v>117.3</v>
      </c>
      <c r="F17" s="20">
        <v>74713</v>
      </c>
      <c r="G17" s="20">
        <v>33444</v>
      </c>
      <c r="H17" s="21">
        <f t="shared" si="1"/>
        <v>223.4</v>
      </c>
      <c r="I17" s="20">
        <v>6220781</v>
      </c>
      <c r="J17" s="20">
        <v>5975029</v>
      </c>
      <c r="K17" s="21">
        <f t="shared" si="2"/>
        <v>104.1</v>
      </c>
      <c r="L17" s="22">
        <f t="shared" si="3"/>
        <v>11018866</v>
      </c>
      <c r="M17" s="22">
        <f t="shared" si="4"/>
        <v>10036429</v>
      </c>
      <c r="N17" s="23">
        <f t="shared" si="5"/>
        <v>109.8</v>
      </c>
      <c r="O17" s="5"/>
    </row>
    <row r="18" spans="1:15" s="3" customFormat="1" ht="16.5" customHeight="1">
      <c r="A18" s="3">
        <v>15</v>
      </c>
      <c r="B18" s="25" t="s">
        <v>28</v>
      </c>
      <c r="C18" s="20">
        <v>0</v>
      </c>
      <c r="D18" s="20">
        <v>0</v>
      </c>
      <c r="E18" s="21" t="str">
        <f t="shared" si="0"/>
        <v>　　－　　</v>
      </c>
      <c r="F18" s="20">
        <v>0</v>
      </c>
      <c r="G18" s="20">
        <v>0</v>
      </c>
      <c r="H18" s="21" t="str">
        <f t="shared" si="1"/>
        <v>　　－　　</v>
      </c>
      <c r="I18" s="20">
        <v>8300912</v>
      </c>
      <c r="J18" s="20">
        <v>7894091</v>
      </c>
      <c r="K18" s="21">
        <f t="shared" si="2"/>
        <v>105.2</v>
      </c>
      <c r="L18" s="22">
        <f t="shared" si="3"/>
        <v>8300912</v>
      </c>
      <c r="M18" s="22">
        <f t="shared" si="4"/>
        <v>7894091</v>
      </c>
      <c r="N18" s="23">
        <f t="shared" si="5"/>
        <v>105.2</v>
      </c>
      <c r="O18" s="5"/>
    </row>
    <row r="19" spans="1:15" s="3" customFormat="1" ht="16.5" customHeight="1">
      <c r="A19" s="3">
        <v>16</v>
      </c>
      <c r="B19" s="16" t="s">
        <v>29</v>
      </c>
      <c r="C19" s="20">
        <v>1458712</v>
      </c>
      <c r="D19" s="20">
        <v>1588918</v>
      </c>
      <c r="E19" s="21">
        <f t="shared" si="0"/>
        <v>91.8</v>
      </c>
      <c r="F19" s="20">
        <v>49815</v>
      </c>
      <c r="G19" s="20">
        <v>77528</v>
      </c>
      <c r="H19" s="21">
        <f t="shared" si="1"/>
        <v>64.3</v>
      </c>
      <c r="I19" s="20">
        <v>5695778</v>
      </c>
      <c r="J19" s="20">
        <v>5684439</v>
      </c>
      <c r="K19" s="21">
        <f t="shared" si="2"/>
        <v>100.2</v>
      </c>
      <c r="L19" s="22">
        <f t="shared" si="3"/>
        <v>7204305</v>
      </c>
      <c r="M19" s="22">
        <f t="shared" si="4"/>
        <v>7350885</v>
      </c>
      <c r="N19" s="23">
        <f t="shared" si="5"/>
        <v>98</v>
      </c>
      <c r="O19" s="5"/>
    </row>
    <row r="20" spans="1:15" s="3" customFormat="1" ht="16.5" customHeight="1">
      <c r="A20" s="3">
        <v>17</v>
      </c>
      <c r="B20" s="16" t="s">
        <v>30</v>
      </c>
      <c r="C20" s="20">
        <v>2253084</v>
      </c>
      <c r="D20" s="20">
        <v>2090906</v>
      </c>
      <c r="E20" s="21">
        <f t="shared" si="0"/>
        <v>107.8</v>
      </c>
      <c r="F20" s="20">
        <v>46243</v>
      </c>
      <c r="G20" s="20">
        <v>21434</v>
      </c>
      <c r="H20" s="21">
        <f t="shared" si="1"/>
        <v>215.7</v>
      </c>
      <c r="I20" s="20">
        <v>4344900</v>
      </c>
      <c r="J20" s="20">
        <v>4395025</v>
      </c>
      <c r="K20" s="21">
        <f t="shared" si="2"/>
        <v>98.9</v>
      </c>
      <c r="L20" s="22">
        <f t="shared" si="3"/>
        <v>6644227</v>
      </c>
      <c r="M20" s="22">
        <f t="shared" si="4"/>
        <v>6507365</v>
      </c>
      <c r="N20" s="23">
        <f t="shared" si="5"/>
        <v>102.1</v>
      </c>
      <c r="O20" s="5"/>
    </row>
    <row r="21" spans="1:15" s="3" customFormat="1" ht="16.5" customHeight="1">
      <c r="A21" s="3">
        <v>18</v>
      </c>
      <c r="B21" s="16" t="s">
        <v>31</v>
      </c>
      <c r="C21" s="20">
        <v>300980</v>
      </c>
      <c r="D21" s="20">
        <v>421270</v>
      </c>
      <c r="E21" s="21">
        <f t="shared" si="0"/>
        <v>71.4</v>
      </c>
      <c r="F21" s="20">
        <v>105394</v>
      </c>
      <c r="G21" s="20">
        <v>56205</v>
      </c>
      <c r="H21" s="21">
        <f t="shared" si="1"/>
        <v>187.5</v>
      </c>
      <c r="I21" s="20">
        <v>3723020</v>
      </c>
      <c r="J21" s="20">
        <v>3538691</v>
      </c>
      <c r="K21" s="21">
        <f t="shared" si="2"/>
        <v>105.2</v>
      </c>
      <c r="L21" s="22">
        <f t="shared" si="3"/>
        <v>4129394</v>
      </c>
      <c r="M21" s="22">
        <f t="shared" si="4"/>
        <v>4016166</v>
      </c>
      <c r="N21" s="23">
        <f t="shared" si="5"/>
        <v>102.8</v>
      </c>
      <c r="O21" s="5"/>
    </row>
    <row r="22" spans="1:15" s="3" customFormat="1" ht="16.5" customHeight="1">
      <c r="A22" s="3">
        <v>19</v>
      </c>
      <c r="B22" s="16" t="s">
        <v>32</v>
      </c>
      <c r="C22" s="20">
        <v>5881470</v>
      </c>
      <c r="D22" s="20">
        <v>7560901</v>
      </c>
      <c r="E22" s="21">
        <f t="shared" si="0"/>
        <v>77.8</v>
      </c>
      <c r="F22" s="20">
        <v>0</v>
      </c>
      <c r="G22" s="20">
        <v>0</v>
      </c>
      <c r="H22" s="21" t="str">
        <f t="shared" si="1"/>
        <v>　　－　　</v>
      </c>
      <c r="I22" s="20">
        <v>0</v>
      </c>
      <c r="J22" s="20">
        <v>0</v>
      </c>
      <c r="K22" s="21" t="str">
        <f t="shared" si="2"/>
        <v>　　－　　</v>
      </c>
      <c r="L22" s="22">
        <f t="shared" si="3"/>
        <v>5881470</v>
      </c>
      <c r="M22" s="22">
        <f t="shared" si="4"/>
        <v>7560901</v>
      </c>
      <c r="N22" s="23">
        <f t="shared" si="5"/>
        <v>77.8</v>
      </c>
      <c r="O22" s="5"/>
    </row>
    <row r="23" spans="1:14" s="3" customFormat="1" ht="16.5" customHeight="1">
      <c r="A23" s="3">
        <v>20</v>
      </c>
      <c r="B23" s="16" t="s">
        <v>33</v>
      </c>
      <c r="C23" s="26">
        <v>815829</v>
      </c>
      <c r="D23" s="20">
        <v>892924</v>
      </c>
      <c r="E23" s="21">
        <f t="shared" si="0"/>
        <v>91.4</v>
      </c>
      <c r="F23" s="26">
        <v>0</v>
      </c>
      <c r="G23" s="26">
        <v>0</v>
      </c>
      <c r="H23" s="21" t="str">
        <f t="shared" si="1"/>
        <v>　　－　　</v>
      </c>
      <c r="I23" s="26">
        <v>6617878</v>
      </c>
      <c r="J23" s="26">
        <v>6059332</v>
      </c>
      <c r="K23" s="21">
        <f t="shared" si="2"/>
        <v>109.2</v>
      </c>
      <c r="L23" s="22">
        <f t="shared" si="3"/>
        <v>7433707</v>
      </c>
      <c r="M23" s="22">
        <f t="shared" si="4"/>
        <v>6952256</v>
      </c>
      <c r="N23" s="23">
        <f t="shared" si="5"/>
        <v>106.9</v>
      </c>
    </row>
    <row r="24" spans="1:15" s="3" customFormat="1" ht="16.5" customHeight="1">
      <c r="A24" s="3">
        <v>21</v>
      </c>
      <c r="B24" s="16" t="s">
        <v>34</v>
      </c>
      <c r="C24" s="20">
        <v>130652</v>
      </c>
      <c r="D24" s="20">
        <v>183445</v>
      </c>
      <c r="E24" s="21">
        <f t="shared" si="0"/>
        <v>71.2</v>
      </c>
      <c r="F24" s="20">
        <v>0</v>
      </c>
      <c r="G24" s="20">
        <v>0</v>
      </c>
      <c r="H24" s="21" t="str">
        <f t="shared" si="1"/>
        <v>　　－　　</v>
      </c>
      <c r="I24" s="20">
        <v>7652067</v>
      </c>
      <c r="J24" s="20">
        <v>7349375</v>
      </c>
      <c r="K24" s="21">
        <f t="shared" si="2"/>
        <v>104.1</v>
      </c>
      <c r="L24" s="22">
        <f t="shared" si="3"/>
        <v>7782719</v>
      </c>
      <c r="M24" s="22">
        <f t="shared" si="4"/>
        <v>7532820</v>
      </c>
      <c r="N24" s="23">
        <f t="shared" si="5"/>
        <v>103.3</v>
      </c>
      <c r="O24" s="5"/>
    </row>
    <row r="25" spans="1:15" s="3" customFormat="1" ht="16.5" customHeight="1">
      <c r="A25" s="3">
        <v>22</v>
      </c>
      <c r="B25" s="16" t="s">
        <v>35</v>
      </c>
      <c r="C25" s="20">
        <v>2463850</v>
      </c>
      <c r="D25" s="20">
        <v>2960346</v>
      </c>
      <c r="E25" s="21">
        <f t="shared" si="0"/>
        <v>83.2</v>
      </c>
      <c r="F25" s="20">
        <v>48440</v>
      </c>
      <c r="G25" s="20">
        <v>40384</v>
      </c>
      <c r="H25" s="21">
        <f t="shared" si="1"/>
        <v>119.9</v>
      </c>
      <c r="I25" s="20">
        <v>2947850</v>
      </c>
      <c r="J25" s="20">
        <v>3512859</v>
      </c>
      <c r="K25" s="21">
        <f t="shared" si="2"/>
        <v>83.9</v>
      </c>
      <c r="L25" s="22">
        <f t="shared" si="3"/>
        <v>5460140</v>
      </c>
      <c r="M25" s="22">
        <f t="shared" si="4"/>
        <v>6513589</v>
      </c>
      <c r="N25" s="23">
        <f t="shared" si="5"/>
        <v>83.8</v>
      </c>
      <c r="O25" s="5"/>
    </row>
    <row r="26" spans="1:15" s="3" customFormat="1" ht="16.5" customHeight="1">
      <c r="A26" s="3">
        <v>23</v>
      </c>
      <c r="B26" s="16" t="s">
        <v>36</v>
      </c>
      <c r="C26" s="20">
        <v>1513027</v>
      </c>
      <c r="D26" s="20">
        <v>1997511</v>
      </c>
      <c r="E26" s="21">
        <f>IF(OR(C26=0,D26=0),"　　－　　",ROUND(C26/D26*100,1))</f>
        <v>75.7</v>
      </c>
      <c r="F26" s="20">
        <v>4338</v>
      </c>
      <c r="G26" s="20">
        <v>5649</v>
      </c>
      <c r="H26" s="21">
        <f>IF(OR(F26=0,G26=0),"　　－　　",ROUND(F26/G26*100,1))</f>
        <v>76.8</v>
      </c>
      <c r="I26" s="20">
        <v>3770216</v>
      </c>
      <c r="J26" s="20">
        <v>3951709</v>
      </c>
      <c r="K26" s="21">
        <f>IF(OR(I26=0,J26=0),"　　－　　",ROUND(I26/J26*100,1))</f>
        <v>95.4</v>
      </c>
      <c r="L26" s="22">
        <f t="shared" si="3"/>
        <v>5287581</v>
      </c>
      <c r="M26" s="22">
        <f t="shared" si="4"/>
        <v>5954869</v>
      </c>
      <c r="N26" s="23">
        <f>IF(OR(L26=0,M26=0),"　　－　　",ROUND(L26/M26*100,1))</f>
        <v>88.8</v>
      </c>
      <c r="O26" s="5"/>
    </row>
    <row r="27" spans="1:14" s="3" customFormat="1" ht="16.5" customHeight="1">
      <c r="A27" s="3">
        <v>24</v>
      </c>
      <c r="B27" s="16" t="s">
        <v>37</v>
      </c>
      <c r="C27" s="20">
        <v>2248342</v>
      </c>
      <c r="D27" s="20">
        <v>2590893</v>
      </c>
      <c r="E27" s="21">
        <f t="shared" si="0"/>
        <v>86.8</v>
      </c>
      <c r="F27" s="20">
        <v>3145</v>
      </c>
      <c r="G27" s="20">
        <v>1909</v>
      </c>
      <c r="H27" s="21">
        <f t="shared" si="1"/>
        <v>164.7</v>
      </c>
      <c r="I27" s="20">
        <v>2701856</v>
      </c>
      <c r="J27" s="20">
        <v>3001690</v>
      </c>
      <c r="K27" s="21">
        <f t="shared" si="2"/>
        <v>90</v>
      </c>
      <c r="L27" s="22">
        <f t="shared" si="3"/>
        <v>4953343</v>
      </c>
      <c r="M27" s="22">
        <f t="shared" si="4"/>
        <v>5594492</v>
      </c>
      <c r="N27" s="23">
        <f t="shared" si="5"/>
        <v>88.5</v>
      </c>
    </row>
    <row r="28" spans="1:15" s="3" customFormat="1" ht="16.5" customHeight="1">
      <c r="A28" s="3">
        <v>25</v>
      </c>
      <c r="B28" s="27" t="s">
        <v>1</v>
      </c>
      <c r="C28" s="20">
        <v>4824317</v>
      </c>
      <c r="D28" s="20">
        <v>5191067</v>
      </c>
      <c r="E28" s="21">
        <f t="shared" si="0"/>
        <v>92.9</v>
      </c>
      <c r="F28" s="20">
        <v>22480</v>
      </c>
      <c r="G28" s="20">
        <v>23578</v>
      </c>
      <c r="H28" s="21">
        <f t="shared" si="1"/>
        <v>95.3</v>
      </c>
      <c r="I28" s="20">
        <v>1395667</v>
      </c>
      <c r="J28" s="20">
        <v>1499608</v>
      </c>
      <c r="K28" s="21">
        <f t="shared" si="2"/>
        <v>93.1</v>
      </c>
      <c r="L28" s="22">
        <f t="shared" si="3"/>
        <v>6242464</v>
      </c>
      <c r="M28" s="22">
        <f t="shared" si="4"/>
        <v>6714253</v>
      </c>
      <c r="N28" s="23">
        <f t="shared" si="5"/>
        <v>93</v>
      </c>
      <c r="O28" s="5"/>
    </row>
    <row r="29" spans="1:15" s="3" customFormat="1" ht="16.5" customHeight="1">
      <c r="A29" s="3">
        <v>26</v>
      </c>
      <c r="B29" s="28" t="s">
        <v>38</v>
      </c>
      <c r="C29" s="20">
        <v>1498336</v>
      </c>
      <c r="D29" s="20">
        <v>1792862</v>
      </c>
      <c r="E29" s="21">
        <f t="shared" si="0"/>
        <v>83.6</v>
      </c>
      <c r="F29" s="20">
        <v>0</v>
      </c>
      <c r="G29" s="20">
        <v>0</v>
      </c>
      <c r="H29" s="21" t="str">
        <f t="shared" si="1"/>
        <v>　　－　　</v>
      </c>
      <c r="I29" s="20">
        <v>2906088</v>
      </c>
      <c r="J29" s="20">
        <v>4754223</v>
      </c>
      <c r="K29" s="21">
        <f t="shared" si="2"/>
        <v>61.1</v>
      </c>
      <c r="L29" s="22">
        <f t="shared" si="3"/>
        <v>4404424</v>
      </c>
      <c r="M29" s="22">
        <f t="shared" si="4"/>
        <v>6547085</v>
      </c>
      <c r="N29" s="23">
        <f t="shared" si="5"/>
        <v>67.3</v>
      </c>
      <c r="O29" s="5"/>
    </row>
    <row r="30" spans="1:15" s="3" customFormat="1" ht="16.5" customHeight="1">
      <c r="A30" s="3">
        <v>27</v>
      </c>
      <c r="B30" s="28" t="s">
        <v>39</v>
      </c>
      <c r="C30" s="20">
        <v>570377</v>
      </c>
      <c r="D30" s="20">
        <v>416848</v>
      </c>
      <c r="E30" s="21">
        <f t="shared" si="0"/>
        <v>136.8</v>
      </c>
      <c r="F30" s="20">
        <v>0</v>
      </c>
      <c r="G30" s="20">
        <v>0</v>
      </c>
      <c r="H30" s="21" t="str">
        <f t="shared" si="1"/>
        <v>　　－　　</v>
      </c>
      <c r="I30" s="20">
        <v>4562117</v>
      </c>
      <c r="J30" s="20">
        <v>4362833</v>
      </c>
      <c r="K30" s="21">
        <f t="shared" si="2"/>
        <v>104.6</v>
      </c>
      <c r="L30" s="22">
        <f t="shared" si="3"/>
        <v>5132494</v>
      </c>
      <c r="M30" s="22">
        <f t="shared" si="4"/>
        <v>4779681</v>
      </c>
      <c r="N30" s="23">
        <f t="shared" si="5"/>
        <v>107.4</v>
      </c>
      <c r="O30" s="5"/>
    </row>
    <row r="31" spans="1:15" s="3" customFormat="1" ht="16.5" customHeight="1">
      <c r="A31" s="3">
        <v>28</v>
      </c>
      <c r="B31" s="25" t="s">
        <v>40</v>
      </c>
      <c r="C31" s="20">
        <v>2555385</v>
      </c>
      <c r="D31" s="20">
        <v>1107489</v>
      </c>
      <c r="E31" s="21">
        <f t="shared" si="0"/>
        <v>230.7</v>
      </c>
      <c r="F31" s="20">
        <v>0</v>
      </c>
      <c r="G31" s="20">
        <v>0</v>
      </c>
      <c r="H31" s="21" t="str">
        <f t="shared" si="1"/>
        <v>　　－　　</v>
      </c>
      <c r="I31" s="20">
        <v>7365602</v>
      </c>
      <c r="J31" s="20">
        <v>3457413</v>
      </c>
      <c r="K31" s="21">
        <f t="shared" si="2"/>
        <v>213</v>
      </c>
      <c r="L31" s="22">
        <f t="shared" si="3"/>
        <v>9920987</v>
      </c>
      <c r="M31" s="22">
        <f t="shared" si="4"/>
        <v>4564902</v>
      </c>
      <c r="N31" s="23">
        <f t="shared" si="5"/>
        <v>217.3</v>
      </c>
      <c r="O31" s="5"/>
    </row>
    <row r="32" spans="1:15" s="3" customFormat="1" ht="16.5" customHeight="1">
      <c r="A32" s="3">
        <v>29</v>
      </c>
      <c r="B32" s="25" t="s">
        <v>41</v>
      </c>
      <c r="C32" s="20">
        <v>956151</v>
      </c>
      <c r="D32" s="20">
        <v>935212</v>
      </c>
      <c r="E32" s="21">
        <f t="shared" si="0"/>
        <v>102.2</v>
      </c>
      <c r="F32" s="20">
        <v>0</v>
      </c>
      <c r="G32" s="20">
        <v>0</v>
      </c>
      <c r="H32" s="21" t="str">
        <f t="shared" si="1"/>
        <v>　　－　　</v>
      </c>
      <c r="I32" s="20">
        <v>1592357</v>
      </c>
      <c r="J32" s="20">
        <v>1693871</v>
      </c>
      <c r="K32" s="21">
        <f t="shared" si="2"/>
        <v>94</v>
      </c>
      <c r="L32" s="22">
        <f t="shared" si="3"/>
        <v>2548508</v>
      </c>
      <c r="M32" s="22">
        <f t="shared" si="4"/>
        <v>2629083</v>
      </c>
      <c r="N32" s="23">
        <f t="shared" si="5"/>
        <v>96.9</v>
      </c>
      <c r="O32" s="5"/>
    </row>
    <row r="33" spans="1:15" s="3" customFormat="1" ht="16.5" customHeight="1">
      <c r="A33" s="3">
        <v>30</v>
      </c>
      <c r="B33" s="25" t="s">
        <v>42</v>
      </c>
      <c r="C33" s="20">
        <v>1567965</v>
      </c>
      <c r="D33" s="20">
        <v>1846676</v>
      </c>
      <c r="E33" s="21">
        <f t="shared" si="0"/>
        <v>84.9</v>
      </c>
      <c r="F33" s="20">
        <v>24971</v>
      </c>
      <c r="G33" s="20">
        <v>20671</v>
      </c>
      <c r="H33" s="21">
        <f t="shared" si="1"/>
        <v>120.8</v>
      </c>
      <c r="I33" s="20">
        <v>2332093</v>
      </c>
      <c r="J33" s="20">
        <v>2488486</v>
      </c>
      <c r="K33" s="21">
        <f t="shared" si="2"/>
        <v>93.7</v>
      </c>
      <c r="L33" s="22">
        <f t="shared" si="3"/>
        <v>3925029</v>
      </c>
      <c r="M33" s="22">
        <f t="shared" si="4"/>
        <v>4355833</v>
      </c>
      <c r="N33" s="23">
        <f t="shared" si="5"/>
        <v>90.1</v>
      </c>
      <c r="O33" s="5"/>
    </row>
    <row r="34" spans="1:15" s="3" customFormat="1" ht="16.5" customHeight="1">
      <c r="A34" s="3">
        <v>31</v>
      </c>
      <c r="B34" s="25" t="s">
        <v>43</v>
      </c>
      <c r="C34" s="20">
        <v>3832400</v>
      </c>
      <c r="D34" s="20">
        <v>3737842</v>
      </c>
      <c r="E34" s="21">
        <f t="shared" si="0"/>
        <v>102.5</v>
      </c>
      <c r="F34" s="20">
        <v>0</v>
      </c>
      <c r="G34" s="20">
        <v>0</v>
      </c>
      <c r="H34" s="21" t="str">
        <f t="shared" si="1"/>
        <v>　　－　　</v>
      </c>
      <c r="I34" s="20">
        <v>450053</v>
      </c>
      <c r="J34" s="20">
        <v>376619</v>
      </c>
      <c r="K34" s="21">
        <f t="shared" si="2"/>
        <v>119.5</v>
      </c>
      <c r="L34" s="22">
        <f t="shared" si="3"/>
        <v>4282453</v>
      </c>
      <c r="M34" s="22">
        <f t="shared" si="4"/>
        <v>4114461</v>
      </c>
      <c r="N34" s="23">
        <f t="shared" si="5"/>
        <v>104.1</v>
      </c>
      <c r="O34" s="5"/>
    </row>
    <row r="35" spans="1:15" s="3" customFormat="1" ht="16.5" customHeight="1">
      <c r="A35" s="3">
        <v>32</v>
      </c>
      <c r="B35" s="25" t="s">
        <v>44</v>
      </c>
      <c r="C35" s="20">
        <v>712746</v>
      </c>
      <c r="D35" s="20">
        <v>784580</v>
      </c>
      <c r="E35" s="21">
        <f t="shared" si="0"/>
        <v>90.8</v>
      </c>
      <c r="F35" s="20">
        <v>37227</v>
      </c>
      <c r="G35" s="20">
        <v>25076</v>
      </c>
      <c r="H35" s="21">
        <f t="shared" si="1"/>
        <v>148.5</v>
      </c>
      <c r="I35" s="20">
        <v>3172766</v>
      </c>
      <c r="J35" s="20">
        <v>3254894</v>
      </c>
      <c r="K35" s="21">
        <f t="shared" si="2"/>
        <v>97.5</v>
      </c>
      <c r="L35" s="22">
        <f t="shared" si="3"/>
        <v>3922739</v>
      </c>
      <c r="M35" s="22">
        <f t="shared" si="4"/>
        <v>4064550</v>
      </c>
      <c r="N35" s="23">
        <f t="shared" si="5"/>
        <v>96.5</v>
      </c>
      <c r="O35" s="5"/>
    </row>
    <row r="36" spans="1:15" s="3" customFormat="1" ht="16.5" customHeight="1">
      <c r="A36" s="3">
        <v>33</v>
      </c>
      <c r="B36" s="25" t="s">
        <v>45</v>
      </c>
      <c r="C36" s="20">
        <v>3706504</v>
      </c>
      <c r="D36" s="20">
        <v>3665511</v>
      </c>
      <c r="E36" s="21">
        <f t="shared" si="0"/>
        <v>101.1</v>
      </c>
      <c r="F36" s="20">
        <v>0</v>
      </c>
      <c r="G36" s="20">
        <v>0</v>
      </c>
      <c r="H36" s="21" t="str">
        <f t="shared" si="1"/>
        <v>　　－　　</v>
      </c>
      <c r="I36" s="20">
        <v>0</v>
      </c>
      <c r="J36" s="20">
        <v>0</v>
      </c>
      <c r="K36" s="21" t="str">
        <f t="shared" si="2"/>
        <v>　　－　　</v>
      </c>
      <c r="L36" s="22">
        <f t="shared" si="3"/>
        <v>3706504</v>
      </c>
      <c r="M36" s="22">
        <f t="shared" si="4"/>
        <v>3665511</v>
      </c>
      <c r="N36" s="23">
        <f t="shared" si="5"/>
        <v>101.1</v>
      </c>
      <c r="O36" s="5"/>
    </row>
    <row r="37" spans="1:15" s="3" customFormat="1" ht="16.5" customHeight="1">
      <c r="A37" s="3">
        <v>34</v>
      </c>
      <c r="B37" s="25" t="s">
        <v>46</v>
      </c>
      <c r="C37" s="20">
        <v>638368</v>
      </c>
      <c r="D37" s="20">
        <v>681594</v>
      </c>
      <c r="E37" s="21">
        <f t="shared" si="0"/>
        <v>93.7</v>
      </c>
      <c r="F37" s="20">
        <v>2444</v>
      </c>
      <c r="G37" s="20">
        <v>0</v>
      </c>
      <c r="H37" s="21" t="str">
        <f t="shared" si="1"/>
        <v>　　－　　</v>
      </c>
      <c r="I37" s="20">
        <v>2950190</v>
      </c>
      <c r="J37" s="20">
        <v>2862226</v>
      </c>
      <c r="K37" s="21">
        <f t="shared" si="2"/>
        <v>103.1</v>
      </c>
      <c r="L37" s="22">
        <f t="shared" si="3"/>
        <v>3591002</v>
      </c>
      <c r="M37" s="22">
        <f t="shared" si="4"/>
        <v>3543820</v>
      </c>
      <c r="N37" s="23">
        <f t="shared" si="5"/>
        <v>101.3</v>
      </c>
      <c r="O37" s="5"/>
    </row>
    <row r="38" spans="1:15" s="3" customFormat="1" ht="16.5" customHeight="1">
      <c r="A38" s="3">
        <v>35</v>
      </c>
      <c r="B38" s="25" t="s">
        <v>47</v>
      </c>
      <c r="C38" s="20">
        <v>770349</v>
      </c>
      <c r="D38" s="20">
        <v>853952</v>
      </c>
      <c r="E38" s="21">
        <f t="shared" si="0"/>
        <v>90.2</v>
      </c>
      <c r="F38" s="20">
        <v>11548</v>
      </c>
      <c r="G38" s="20">
        <v>10981</v>
      </c>
      <c r="H38" s="21">
        <f t="shared" si="1"/>
        <v>105.2</v>
      </c>
      <c r="I38" s="20">
        <v>2114862</v>
      </c>
      <c r="J38" s="20">
        <v>2104077</v>
      </c>
      <c r="K38" s="21">
        <f t="shared" si="2"/>
        <v>100.5</v>
      </c>
      <c r="L38" s="22">
        <f t="shared" si="3"/>
        <v>2896759</v>
      </c>
      <c r="M38" s="22">
        <f t="shared" si="4"/>
        <v>2969010</v>
      </c>
      <c r="N38" s="23">
        <f t="shared" si="5"/>
        <v>97.6</v>
      </c>
      <c r="O38" s="5"/>
    </row>
    <row r="39" spans="2:15" s="3" customFormat="1" ht="18" customHeight="1">
      <c r="B39" s="29" t="s">
        <v>75</v>
      </c>
      <c r="C39" s="30">
        <f>SUM(C4:C38)</f>
        <v>155833756</v>
      </c>
      <c r="D39" s="31">
        <f>SUM(D4:D38)</f>
        <v>171837344</v>
      </c>
      <c r="E39" s="32">
        <f t="shared" si="0"/>
        <v>90.7</v>
      </c>
      <c r="F39" s="30">
        <f>SUM(F4:F38)</f>
        <v>3883173</v>
      </c>
      <c r="G39" s="30">
        <f>SUM(G4:G38)</f>
        <v>2878989</v>
      </c>
      <c r="H39" s="32">
        <f t="shared" si="1"/>
        <v>134.9</v>
      </c>
      <c r="I39" s="30">
        <f>SUM(I4:I38)</f>
        <v>264389971</v>
      </c>
      <c r="J39" s="30">
        <f>SUM(J4:J38)</f>
        <v>264671192</v>
      </c>
      <c r="K39" s="32">
        <f t="shared" si="2"/>
        <v>99.9</v>
      </c>
      <c r="L39" s="30">
        <f>SUM(L4:L38)</f>
        <v>424106900</v>
      </c>
      <c r="M39" s="30">
        <f>SUM(M4:M38)</f>
        <v>439387525</v>
      </c>
      <c r="N39" s="32">
        <f t="shared" si="5"/>
        <v>96.5</v>
      </c>
      <c r="O39" s="5"/>
    </row>
    <row r="40" spans="1:14" s="3" customFormat="1" ht="16.5" customHeight="1">
      <c r="A40" s="3">
        <v>36</v>
      </c>
      <c r="B40" s="16" t="s">
        <v>48</v>
      </c>
      <c r="C40" s="20">
        <v>482512</v>
      </c>
      <c r="D40" s="20">
        <v>589316</v>
      </c>
      <c r="E40" s="21">
        <f aca="true" t="shared" si="6" ref="E40:E69">IF(OR(C40=0,D40=0),"　　－　　",ROUND(C40/D40*100,1))</f>
        <v>81.9</v>
      </c>
      <c r="F40" s="20">
        <v>10395</v>
      </c>
      <c r="G40" s="20">
        <v>24122</v>
      </c>
      <c r="H40" s="21">
        <f aca="true" t="shared" si="7" ref="H40:H68">IF(OR(F40=0,G40=0),"　　－　　",ROUND(F40/G40*100,1))</f>
        <v>43.1</v>
      </c>
      <c r="I40" s="20">
        <v>2393046</v>
      </c>
      <c r="J40" s="20">
        <v>2626486</v>
      </c>
      <c r="K40" s="21">
        <f aca="true" t="shared" si="8" ref="K40:K68">IF(OR(I40=0,J40=0),"　　－　　",ROUND(I40/J40*100,1))</f>
        <v>91.1</v>
      </c>
      <c r="L40" s="22">
        <f>+C40+F40+I40</f>
        <v>2885953</v>
      </c>
      <c r="M40" s="22">
        <f>+D40+G40+J40</f>
        <v>3239924</v>
      </c>
      <c r="N40" s="18">
        <f aca="true" t="shared" si="9" ref="N40:N68">IF(OR(L40=0,M40=0),"　　－　　",ROUND(L40/M40*100,1))</f>
        <v>89.1</v>
      </c>
    </row>
    <row r="41" spans="1:14" s="3" customFormat="1" ht="16.5" customHeight="1">
      <c r="A41" s="3">
        <v>37</v>
      </c>
      <c r="B41" s="16" t="s">
        <v>49</v>
      </c>
      <c r="C41" s="20">
        <v>672386</v>
      </c>
      <c r="D41" s="20">
        <v>760510</v>
      </c>
      <c r="E41" s="21">
        <f t="shared" si="6"/>
        <v>88.4</v>
      </c>
      <c r="F41" s="20">
        <v>0</v>
      </c>
      <c r="G41" s="20">
        <v>0</v>
      </c>
      <c r="H41" s="21" t="str">
        <f t="shared" si="7"/>
        <v>　　－　　</v>
      </c>
      <c r="I41" s="20">
        <v>2202232</v>
      </c>
      <c r="J41" s="20">
        <v>2519230</v>
      </c>
      <c r="K41" s="21">
        <f t="shared" si="8"/>
        <v>87.4</v>
      </c>
      <c r="L41" s="22">
        <f>+C41+F41+I41</f>
        <v>2874618</v>
      </c>
      <c r="M41" s="22">
        <f>+D41+G41+J41</f>
        <v>3279740</v>
      </c>
      <c r="N41" s="23">
        <f t="shared" si="9"/>
        <v>87.6</v>
      </c>
    </row>
    <row r="42" spans="1:14" s="3" customFormat="1" ht="16.5" customHeight="1">
      <c r="A42" s="3">
        <v>38</v>
      </c>
      <c r="B42" s="25" t="s">
        <v>50</v>
      </c>
      <c r="C42" s="26">
        <v>4103125</v>
      </c>
      <c r="D42" s="26">
        <v>3480326</v>
      </c>
      <c r="E42" s="21">
        <f t="shared" si="6"/>
        <v>117.9</v>
      </c>
      <c r="F42" s="26">
        <v>15307</v>
      </c>
      <c r="G42" s="26">
        <v>27990</v>
      </c>
      <c r="H42" s="21">
        <f t="shared" si="7"/>
        <v>54.7</v>
      </c>
      <c r="I42" s="26">
        <v>359019</v>
      </c>
      <c r="J42" s="26">
        <v>320112</v>
      </c>
      <c r="K42" s="21">
        <f t="shared" si="8"/>
        <v>112.2</v>
      </c>
      <c r="L42" s="22">
        <f aca="true" t="shared" si="10" ref="L42:L67">+C42+F42+I42</f>
        <v>4477451</v>
      </c>
      <c r="M42" s="22">
        <f aca="true" t="shared" si="11" ref="M42:M67">+D42+G42+J42</f>
        <v>3828428</v>
      </c>
      <c r="N42" s="23">
        <f t="shared" si="9"/>
        <v>117</v>
      </c>
    </row>
    <row r="43" spans="1:14" s="3" customFormat="1" ht="16.5" customHeight="1">
      <c r="A43" s="3">
        <v>39</v>
      </c>
      <c r="B43" s="25" t="s">
        <v>51</v>
      </c>
      <c r="C43" s="20">
        <v>2476941</v>
      </c>
      <c r="D43" s="20">
        <v>2652117</v>
      </c>
      <c r="E43" s="21">
        <f t="shared" si="6"/>
        <v>93.4</v>
      </c>
      <c r="F43" s="20">
        <v>0</v>
      </c>
      <c r="G43" s="20">
        <v>0</v>
      </c>
      <c r="H43" s="21" t="str">
        <f t="shared" si="7"/>
        <v>　　－　　</v>
      </c>
      <c r="I43" s="20">
        <v>136732</v>
      </c>
      <c r="J43" s="20">
        <v>132992</v>
      </c>
      <c r="K43" s="21">
        <f t="shared" si="8"/>
        <v>102.8</v>
      </c>
      <c r="L43" s="22">
        <f t="shared" si="10"/>
        <v>2613673</v>
      </c>
      <c r="M43" s="22">
        <f t="shared" si="11"/>
        <v>2785109</v>
      </c>
      <c r="N43" s="23">
        <f t="shared" si="9"/>
        <v>93.8</v>
      </c>
    </row>
    <row r="44" spans="1:14" s="3" customFormat="1" ht="16.5" customHeight="1">
      <c r="A44" s="3">
        <v>40</v>
      </c>
      <c r="B44" s="25" t="s">
        <v>52</v>
      </c>
      <c r="C44" s="20">
        <v>3428219</v>
      </c>
      <c r="D44" s="20">
        <v>3240208</v>
      </c>
      <c r="E44" s="21">
        <f t="shared" si="6"/>
        <v>105.8</v>
      </c>
      <c r="F44" s="20">
        <v>0</v>
      </c>
      <c r="G44" s="20">
        <v>0</v>
      </c>
      <c r="H44" s="21" t="str">
        <f t="shared" si="7"/>
        <v>　　－　　</v>
      </c>
      <c r="I44" s="20">
        <v>165837</v>
      </c>
      <c r="J44" s="20">
        <v>158877</v>
      </c>
      <c r="K44" s="21">
        <f t="shared" si="8"/>
        <v>104.4</v>
      </c>
      <c r="L44" s="22">
        <f t="shared" si="10"/>
        <v>3594056</v>
      </c>
      <c r="M44" s="22">
        <f t="shared" si="11"/>
        <v>3399085</v>
      </c>
      <c r="N44" s="23">
        <f t="shared" si="9"/>
        <v>105.7</v>
      </c>
    </row>
    <row r="45" spans="1:14" s="3" customFormat="1" ht="16.5" customHeight="1">
      <c r="A45" s="3">
        <v>41</v>
      </c>
      <c r="B45" s="25" t="s">
        <v>53</v>
      </c>
      <c r="C45" s="20">
        <v>1172853</v>
      </c>
      <c r="D45" s="20">
        <v>1270467</v>
      </c>
      <c r="E45" s="21">
        <f t="shared" si="6"/>
        <v>92.3</v>
      </c>
      <c r="F45" s="20">
        <v>181</v>
      </c>
      <c r="G45" s="20">
        <v>405</v>
      </c>
      <c r="H45" s="21">
        <f t="shared" si="7"/>
        <v>44.7</v>
      </c>
      <c r="I45" s="20">
        <v>1372693</v>
      </c>
      <c r="J45" s="20">
        <v>1275309</v>
      </c>
      <c r="K45" s="21">
        <f t="shared" si="8"/>
        <v>107.6</v>
      </c>
      <c r="L45" s="22">
        <f t="shared" si="10"/>
        <v>2545727</v>
      </c>
      <c r="M45" s="22">
        <f t="shared" si="11"/>
        <v>2546181</v>
      </c>
      <c r="N45" s="23">
        <f t="shared" si="9"/>
        <v>100</v>
      </c>
    </row>
    <row r="46" spans="1:14" s="3" customFormat="1" ht="16.5" customHeight="1">
      <c r="A46" s="3">
        <v>42</v>
      </c>
      <c r="B46" s="25" t="s">
        <v>54</v>
      </c>
      <c r="C46" s="20">
        <v>346711</v>
      </c>
      <c r="D46" s="20">
        <v>390412</v>
      </c>
      <c r="E46" s="21">
        <f t="shared" si="6"/>
        <v>88.8</v>
      </c>
      <c r="F46" s="20">
        <v>45375</v>
      </c>
      <c r="G46" s="20">
        <v>61219</v>
      </c>
      <c r="H46" s="21">
        <f t="shared" si="7"/>
        <v>74.1</v>
      </c>
      <c r="I46" s="20">
        <v>1782218</v>
      </c>
      <c r="J46" s="20">
        <v>1831651</v>
      </c>
      <c r="K46" s="21">
        <f t="shared" si="8"/>
        <v>97.3</v>
      </c>
      <c r="L46" s="22">
        <f t="shared" si="10"/>
        <v>2174304</v>
      </c>
      <c r="M46" s="22">
        <f t="shared" si="11"/>
        <v>2283282</v>
      </c>
      <c r="N46" s="23">
        <f t="shared" si="9"/>
        <v>95.2</v>
      </c>
    </row>
    <row r="47" spans="1:14" s="3" customFormat="1" ht="16.5" customHeight="1">
      <c r="A47" s="3">
        <v>43</v>
      </c>
      <c r="B47" s="25" t="s">
        <v>55</v>
      </c>
      <c r="C47" s="20">
        <v>139791</v>
      </c>
      <c r="D47" s="20">
        <v>160640</v>
      </c>
      <c r="E47" s="21">
        <f t="shared" si="6"/>
        <v>87</v>
      </c>
      <c r="F47" s="20">
        <v>21786</v>
      </c>
      <c r="G47" s="20">
        <v>14870</v>
      </c>
      <c r="H47" s="21">
        <f t="shared" si="7"/>
        <v>146.5</v>
      </c>
      <c r="I47" s="20">
        <v>2403580</v>
      </c>
      <c r="J47" s="20">
        <v>2178221</v>
      </c>
      <c r="K47" s="21">
        <f t="shared" si="8"/>
        <v>110.3</v>
      </c>
      <c r="L47" s="22">
        <f t="shared" si="10"/>
        <v>2565157</v>
      </c>
      <c r="M47" s="22">
        <f t="shared" si="11"/>
        <v>2353731</v>
      </c>
      <c r="N47" s="23">
        <f t="shared" si="9"/>
        <v>109</v>
      </c>
    </row>
    <row r="48" spans="1:14" s="3" customFormat="1" ht="16.5" customHeight="1">
      <c r="A48" s="3">
        <v>44</v>
      </c>
      <c r="B48" s="16" t="s">
        <v>56</v>
      </c>
      <c r="C48" s="20">
        <v>116163</v>
      </c>
      <c r="D48" s="20">
        <v>183090</v>
      </c>
      <c r="E48" s="21">
        <f t="shared" si="6"/>
        <v>63.4</v>
      </c>
      <c r="F48" s="20">
        <v>0</v>
      </c>
      <c r="G48" s="20">
        <v>0</v>
      </c>
      <c r="H48" s="21" t="str">
        <f t="shared" si="7"/>
        <v>　　－　　</v>
      </c>
      <c r="I48" s="20">
        <v>2028149</v>
      </c>
      <c r="J48" s="20">
        <v>2243758</v>
      </c>
      <c r="K48" s="21">
        <f t="shared" si="8"/>
        <v>90.4</v>
      </c>
      <c r="L48" s="22">
        <f t="shared" si="10"/>
        <v>2144312</v>
      </c>
      <c r="M48" s="22">
        <f t="shared" si="11"/>
        <v>2426848</v>
      </c>
      <c r="N48" s="23">
        <f t="shared" si="9"/>
        <v>88.4</v>
      </c>
    </row>
    <row r="49" spans="1:14" s="3" customFormat="1" ht="16.5" customHeight="1">
      <c r="A49" s="3">
        <v>45</v>
      </c>
      <c r="B49" s="25" t="s">
        <v>57</v>
      </c>
      <c r="C49" s="20">
        <v>156507</v>
      </c>
      <c r="D49" s="20">
        <v>204149</v>
      </c>
      <c r="E49" s="21">
        <f t="shared" si="6"/>
        <v>76.7</v>
      </c>
      <c r="F49" s="20">
        <v>0</v>
      </c>
      <c r="G49" s="20">
        <v>0</v>
      </c>
      <c r="H49" s="21" t="str">
        <f t="shared" si="7"/>
        <v>　　－　　</v>
      </c>
      <c r="I49" s="20">
        <v>2001824</v>
      </c>
      <c r="J49" s="20">
        <v>1997456</v>
      </c>
      <c r="K49" s="21">
        <f t="shared" si="8"/>
        <v>100.2</v>
      </c>
      <c r="L49" s="22">
        <f t="shared" si="10"/>
        <v>2158331</v>
      </c>
      <c r="M49" s="22">
        <f t="shared" si="11"/>
        <v>2201605</v>
      </c>
      <c r="N49" s="23">
        <f t="shared" si="9"/>
        <v>98</v>
      </c>
    </row>
    <row r="50" spans="1:14" s="3" customFormat="1" ht="16.5" customHeight="1">
      <c r="A50" s="3">
        <v>46</v>
      </c>
      <c r="B50" s="16" t="s">
        <v>58</v>
      </c>
      <c r="C50" s="20">
        <v>1565854</v>
      </c>
      <c r="D50" s="20">
        <v>1876161</v>
      </c>
      <c r="E50" s="21">
        <f t="shared" si="6"/>
        <v>83.5</v>
      </c>
      <c r="F50" s="20">
        <v>0</v>
      </c>
      <c r="G50" s="20">
        <v>0</v>
      </c>
      <c r="H50" s="21" t="str">
        <f t="shared" si="7"/>
        <v>　　－　　</v>
      </c>
      <c r="I50" s="20">
        <v>0</v>
      </c>
      <c r="J50" s="20">
        <v>0</v>
      </c>
      <c r="K50" s="21" t="str">
        <f t="shared" si="8"/>
        <v>　　－　　</v>
      </c>
      <c r="L50" s="22">
        <f t="shared" si="10"/>
        <v>1565854</v>
      </c>
      <c r="M50" s="22">
        <f t="shared" si="11"/>
        <v>1876161</v>
      </c>
      <c r="N50" s="23">
        <f t="shared" si="9"/>
        <v>83.5</v>
      </c>
    </row>
    <row r="51" spans="1:14" s="3" customFormat="1" ht="16.5" customHeight="1">
      <c r="A51" s="3">
        <v>47</v>
      </c>
      <c r="B51" s="25" t="s">
        <v>59</v>
      </c>
      <c r="C51" s="20">
        <v>2256926</v>
      </c>
      <c r="D51" s="20">
        <v>2220675</v>
      </c>
      <c r="E51" s="21">
        <f t="shared" si="6"/>
        <v>101.6</v>
      </c>
      <c r="F51" s="20">
        <v>0</v>
      </c>
      <c r="G51" s="20">
        <v>0</v>
      </c>
      <c r="H51" s="21" t="str">
        <f t="shared" si="7"/>
        <v>　　－　　</v>
      </c>
      <c r="I51" s="20">
        <v>54980</v>
      </c>
      <c r="J51" s="20">
        <v>54345</v>
      </c>
      <c r="K51" s="21">
        <f t="shared" si="8"/>
        <v>101.2</v>
      </c>
      <c r="L51" s="22">
        <f t="shared" si="10"/>
        <v>2311906</v>
      </c>
      <c r="M51" s="22">
        <f t="shared" si="11"/>
        <v>2275020</v>
      </c>
      <c r="N51" s="23">
        <f t="shared" si="9"/>
        <v>101.6</v>
      </c>
    </row>
    <row r="52" spans="1:14" s="3" customFormat="1" ht="16.5" customHeight="1">
      <c r="A52" s="3">
        <v>48</v>
      </c>
      <c r="B52" s="25" t="s">
        <v>60</v>
      </c>
      <c r="C52" s="20">
        <v>384349</v>
      </c>
      <c r="D52" s="20">
        <v>449221</v>
      </c>
      <c r="E52" s="21">
        <f t="shared" si="6"/>
        <v>85.6</v>
      </c>
      <c r="F52" s="20">
        <v>2426</v>
      </c>
      <c r="G52" s="20">
        <v>1099</v>
      </c>
      <c r="H52" s="21">
        <f t="shared" si="7"/>
        <v>220.7</v>
      </c>
      <c r="I52" s="20">
        <v>1666759</v>
      </c>
      <c r="J52" s="20">
        <v>1800471</v>
      </c>
      <c r="K52" s="21">
        <f t="shared" si="8"/>
        <v>92.6</v>
      </c>
      <c r="L52" s="22">
        <f t="shared" si="10"/>
        <v>2053534</v>
      </c>
      <c r="M52" s="22">
        <f t="shared" si="11"/>
        <v>2250791</v>
      </c>
      <c r="N52" s="23">
        <f t="shared" si="9"/>
        <v>91.2</v>
      </c>
    </row>
    <row r="53" spans="1:14" s="3" customFormat="1" ht="16.5" customHeight="1">
      <c r="A53" s="3">
        <v>49</v>
      </c>
      <c r="B53" s="25" t="s">
        <v>61</v>
      </c>
      <c r="C53" s="20">
        <v>468877</v>
      </c>
      <c r="D53" s="20">
        <v>675273</v>
      </c>
      <c r="E53" s="21">
        <f t="shared" si="6"/>
        <v>69.4</v>
      </c>
      <c r="F53" s="20">
        <v>0</v>
      </c>
      <c r="G53" s="20">
        <v>0</v>
      </c>
      <c r="H53" s="21" t="str">
        <f t="shared" si="7"/>
        <v>　　－　　</v>
      </c>
      <c r="I53" s="20">
        <v>991062</v>
      </c>
      <c r="J53" s="20">
        <v>1111549</v>
      </c>
      <c r="K53" s="21">
        <f t="shared" si="8"/>
        <v>89.2</v>
      </c>
      <c r="L53" s="22">
        <f t="shared" si="10"/>
        <v>1459939</v>
      </c>
      <c r="M53" s="22">
        <f t="shared" si="11"/>
        <v>1786822</v>
      </c>
      <c r="N53" s="23">
        <f t="shared" si="9"/>
        <v>81.7</v>
      </c>
    </row>
    <row r="54" spans="1:15" s="3" customFormat="1" ht="16.5" customHeight="1">
      <c r="A54" s="3">
        <v>50</v>
      </c>
      <c r="B54" s="25" t="s">
        <v>62</v>
      </c>
      <c r="C54" s="20">
        <v>805085</v>
      </c>
      <c r="D54" s="20">
        <v>907181</v>
      </c>
      <c r="E54" s="21">
        <f>IF(OR(C54=0,D54=0),"　　－　　",ROUND(C54/D54*100,1))</f>
        <v>88.7</v>
      </c>
      <c r="F54" s="20">
        <v>249</v>
      </c>
      <c r="G54" s="20">
        <v>213</v>
      </c>
      <c r="H54" s="21">
        <f t="shared" si="7"/>
        <v>116.9</v>
      </c>
      <c r="I54" s="20">
        <v>985260</v>
      </c>
      <c r="J54" s="20">
        <v>1007316</v>
      </c>
      <c r="K54" s="21">
        <f>IF(OR(I54=0,J54=0),"　　－　　",ROUND(I54/J54*100,1))</f>
        <v>97.8</v>
      </c>
      <c r="L54" s="22">
        <f t="shared" si="10"/>
        <v>1790594</v>
      </c>
      <c r="M54" s="22">
        <f t="shared" si="11"/>
        <v>1914710</v>
      </c>
      <c r="N54" s="23">
        <f t="shared" si="9"/>
        <v>93.5</v>
      </c>
      <c r="O54" s="5"/>
    </row>
    <row r="55" spans="1:15" s="3" customFormat="1" ht="16.5" customHeight="1">
      <c r="A55" s="3">
        <v>51</v>
      </c>
      <c r="B55" s="25" t="s">
        <v>63</v>
      </c>
      <c r="C55" s="20">
        <v>1885927</v>
      </c>
      <c r="D55" s="20">
        <v>1423292</v>
      </c>
      <c r="E55" s="21">
        <f t="shared" si="6"/>
        <v>132.5</v>
      </c>
      <c r="F55" s="20">
        <v>5423</v>
      </c>
      <c r="G55" s="20">
        <v>7371</v>
      </c>
      <c r="H55" s="21">
        <f t="shared" si="7"/>
        <v>73.6</v>
      </c>
      <c r="I55" s="20">
        <v>408961</v>
      </c>
      <c r="J55" s="20">
        <v>368555</v>
      </c>
      <c r="K55" s="21">
        <f t="shared" si="8"/>
        <v>111</v>
      </c>
      <c r="L55" s="22">
        <f t="shared" si="10"/>
        <v>2300311</v>
      </c>
      <c r="M55" s="22">
        <f t="shared" si="11"/>
        <v>1799218</v>
      </c>
      <c r="N55" s="23">
        <f t="shared" si="9"/>
        <v>127.9</v>
      </c>
      <c r="O55" s="5"/>
    </row>
    <row r="56" spans="1:15" s="3" customFormat="1" ht="16.5" customHeight="1">
      <c r="A56" s="3">
        <v>52</v>
      </c>
      <c r="B56" s="25" t="s">
        <v>64</v>
      </c>
      <c r="C56" s="20">
        <v>436885</v>
      </c>
      <c r="D56" s="20">
        <v>506021</v>
      </c>
      <c r="E56" s="21">
        <f t="shared" si="6"/>
        <v>86.3</v>
      </c>
      <c r="F56" s="20">
        <v>156801</v>
      </c>
      <c r="G56" s="20">
        <v>173464</v>
      </c>
      <c r="H56" s="21">
        <f t="shared" si="7"/>
        <v>90.4</v>
      </c>
      <c r="I56" s="20">
        <v>556317</v>
      </c>
      <c r="J56" s="20">
        <v>741965</v>
      </c>
      <c r="K56" s="21">
        <f t="shared" si="8"/>
        <v>75</v>
      </c>
      <c r="L56" s="22">
        <f t="shared" si="10"/>
        <v>1150003</v>
      </c>
      <c r="M56" s="22">
        <f t="shared" si="11"/>
        <v>1421450</v>
      </c>
      <c r="N56" s="23">
        <f t="shared" si="9"/>
        <v>80.9</v>
      </c>
      <c r="O56" s="5"/>
    </row>
    <row r="57" spans="1:14" s="3" customFormat="1" ht="16.5" customHeight="1">
      <c r="A57" s="3">
        <v>53</v>
      </c>
      <c r="B57" s="25" t="s">
        <v>4</v>
      </c>
      <c r="C57" s="20">
        <v>1525477</v>
      </c>
      <c r="D57" s="20">
        <v>1372978</v>
      </c>
      <c r="E57" s="21">
        <f t="shared" si="6"/>
        <v>111.1</v>
      </c>
      <c r="F57" s="20">
        <v>11296</v>
      </c>
      <c r="G57" s="20">
        <v>4203</v>
      </c>
      <c r="H57" s="21">
        <f t="shared" si="7"/>
        <v>268.8</v>
      </c>
      <c r="I57" s="20">
        <v>0</v>
      </c>
      <c r="J57" s="20">
        <v>0</v>
      </c>
      <c r="K57" s="21" t="str">
        <f t="shared" si="8"/>
        <v>　　－　　</v>
      </c>
      <c r="L57" s="22">
        <f t="shared" si="10"/>
        <v>1536773</v>
      </c>
      <c r="M57" s="22">
        <f t="shared" si="11"/>
        <v>1377181</v>
      </c>
      <c r="N57" s="23">
        <f t="shared" si="9"/>
        <v>111.6</v>
      </c>
    </row>
    <row r="58" spans="1:14" s="3" customFormat="1" ht="16.5" customHeight="1">
      <c r="A58" s="3">
        <v>54</v>
      </c>
      <c r="B58" s="25" t="s">
        <v>65</v>
      </c>
      <c r="C58" s="20">
        <v>1277309</v>
      </c>
      <c r="D58" s="20">
        <v>1669462</v>
      </c>
      <c r="E58" s="21">
        <f t="shared" si="6"/>
        <v>76.5</v>
      </c>
      <c r="F58" s="20">
        <v>0</v>
      </c>
      <c r="G58" s="20">
        <v>0</v>
      </c>
      <c r="H58" s="21" t="str">
        <f t="shared" si="7"/>
        <v>　　－　　</v>
      </c>
      <c r="I58" s="20">
        <v>86524</v>
      </c>
      <c r="J58" s="20">
        <v>89990</v>
      </c>
      <c r="K58" s="21">
        <f t="shared" si="8"/>
        <v>96.1</v>
      </c>
      <c r="L58" s="22">
        <f t="shared" si="10"/>
        <v>1363833</v>
      </c>
      <c r="M58" s="22">
        <f t="shared" si="11"/>
        <v>1759452</v>
      </c>
      <c r="N58" s="23">
        <f t="shared" si="9"/>
        <v>77.5</v>
      </c>
    </row>
    <row r="59" spans="1:15" s="3" customFormat="1" ht="16.5" customHeight="1">
      <c r="A59" s="3">
        <v>55</v>
      </c>
      <c r="B59" s="16" t="s">
        <v>66</v>
      </c>
      <c r="C59" s="20">
        <v>305459</v>
      </c>
      <c r="D59" s="20">
        <v>320633</v>
      </c>
      <c r="E59" s="21">
        <f t="shared" si="6"/>
        <v>95.3</v>
      </c>
      <c r="F59" s="20">
        <v>5362</v>
      </c>
      <c r="G59" s="20">
        <v>3088</v>
      </c>
      <c r="H59" s="21">
        <f t="shared" si="7"/>
        <v>173.6</v>
      </c>
      <c r="I59" s="20">
        <v>958806</v>
      </c>
      <c r="J59" s="20">
        <v>1086954</v>
      </c>
      <c r="K59" s="21">
        <f t="shared" si="8"/>
        <v>88.2</v>
      </c>
      <c r="L59" s="22">
        <f t="shared" si="10"/>
        <v>1269627</v>
      </c>
      <c r="M59" s="22">
        <f t="shared" si="11"/>
        <v>1410675</v>
      </c>
      <c r="N59" s="23">
        <f t="shared" si="9"/>
        <v>90</v>
      </c>
      <c r="O59" s="5"/>
    </row>
    <row r="60" spans="1:14" s="3" customFormat="1" ht="16.5" customHeight="1">
      <c r="A60" s="3">
        <v>56</v>
      </c>
      <c r="B60" s="25" t="s">
        <v>67</v>
      </c>
      <c r="C60" s="20">
        <v>242368</v>
      </c>
      <c r="D60" s="20">
        <v>291104</v>
      </c>
      <c r="E60" s="21">
        <f t="shared" si="6"/>
        <v>83.3</v>
      </c>
      <c r="F60" s="20">
        <v>682</v>
      </c>
      <c r="G60" s="20">
        <v>386</v>
      </c>
      <c r="H60" s="21">
        <f t="shared" si="7"/>
        <v>176.7</v>
      </c>
      <c r="I60" s="20">
        <v>1033951</v>
      </c>
      <c r="J60" s="20">
        <v>1051617</v>
      </c>
      <c r="K60" s="21">
        <f t="shared" si="8"/>
        <v>98.3</v>
      </c>
      <c r="L60" s="22">
        <f t="shared" si="10"/>
        <v>1277001</v>
      </c>
      <c r="M60" s="22">
        <f t="shared" si="11"/>
        <v>1343107</v>
      </c>
      <c r="N60" s="23">
        <f t="shared" si="9"/>
        <v>95.1</v>
      </c>
    </row>
    <row r="61" spans="1:14" s="3" customFormat="1" ht="16.5" customHeight="1">
      <c r="A61" s="3">
        <v>57</v>
      </c>
      <c r="B61" s="27" t="s">
        <v>68</v>
      </c>
      <c r="C61" s="20">
        <v>6559</v>
      </c>
      <c r="D61" s="20">
        <v>37603</v>
      </c>
      <c r="E61" s="21">
        <f t="shared" si="6"/>
        <v>17.4</v>
      </c>
      <c r="F61" s="20">
        <v>2883555</v>
      </c>
      <c r="G61" s="20">
        <v>2568427</v>
      </c>
      <c r="H61" s="21">
        <f t="shared" si="7"/>
        <v>112.3</v>
      </c>
      <c r="I61" s="20">
        <v>10270</v>
      </c>
      <c r="J61" s="20">
        <v>2066</v>
      </c>
      <c r="K61" s="21">
        <f t="shared" si="8"/>
        <v>497.1</v>
      </c>
      <c r="L61" s="22">
        <f t="shared" si="10"/>
        <v>2900384</v>
      </c>
      <c r="M61" s="22">
        <f t="shared" si="11"/>
        <v>2608096</v>
      </c>
      <c r="N61" s="23">
        <f t="shared" si="9"/>
        <v>111.2</v>
      </c>
    </row>
    <row r="62" spans="1:15" s="3" customFormat="1" ht="16.5" customHeight="1">
      <c r="A62" s="3">
        <v>58</v>
      </c>
      <c r="B62" s="25" t="s">
        <v>69</v>
      </c>
      <c r="C62" s="20">
        <v>776209</v>
      </c>
      <c r="D62" s="20">
        <v>656358</v>
      </c>
      <c r="E62" s="21">
        <f t="shared" si="6"/>
        <v>118.3</v>
      </c>
      <c r="F62" s="20">
        <v>29963</v>
      </c>
      <c r="G62" s="20">
        <v>11722</v>
      </c>
      <c r="H62" s="21">
        <f t="shared" si="7"/>
        <v>255.6</v>
      </c>
      <c r="I62" s="20">
        <v>890036</v>
      </c>
      <c r="J62" s="20">
        <v>814333</v>
      </c>
      <c r="K62" s="21">
        <f t="shared" si="8"/>
        <v>109.3</v>
      </c>
      <c r="L62" s="22">
        <f t="shared" si="10"/>
        <v>1696208</v>
      </c>
      <c r="M62" s="22">
        <f t="shared" si="11"/>
        <v>1482413</v>
      </c>
      <c r="N62" s="23">
        <f t="shared" si="9"/>
        <v>114.4</v>
      </c>
      <c r="O62" s="5"/>
    </row>
    <row r="63" spans="1:15" s="3" customFormat="1" ht="16.5" customHeight="1">
      <c r="A63" s="3">
        <v>59</v>
      </c>
      <c r="B63" s="25" t="s">
        <v>70</v>
      </c>
      <c r="C63" s="20">
        <v>245335</v>
      </c>
      <c r="D63" s="20">
        <v>359094</v>
      </c>
      <c r="E63" s="21">
        <f t="shared" si="6"/>
        <v>68.3</v>
      </c>
      <c r="F63" s="20">
        <v>0</v>
      </c>
      <c r="G63" s="20">
        <v>0</v>
      </c>
      <c r="H63" s="21" t="str">
        <f t="shared" si="7"/>
        <v>　　－　　</v>
      </c>
      <c r="I63" s="20">
        <v>1233369</v>
      </c>
      <c r="J63" s="20">
        <v>1206619</v>
      </c>
      <c r="K63" s="21">
        <f t="shared" si="8"/>
        <v>102.2</v>
      </c>
      <c r="L63" s="22">
        <f t="shared" si="10"/>
        <v>1478704</v>
      </c>
      <c r="M63" s="22">
        <f t="shared" si="11"/>
        <v>1565713</v>
      </c>
      <c r="N63" s="23">
        <f t="shared" si="9"/>
        <v>94.4</v>
      </c>
      <c r="O63" s="5"/>
    </row>
    <row r="64" spans="1:15" s="3" customFormat="1" ht="16.5" customHeight="1">
      <c r="A64" s="3">
        <v>60</v>
      </c>
      <c r="B64" s="25" t="s">
        <v>71</v>
      </c>
      <c r="C64" s="20">
        <v>117281</v>
      </c>
      <c r="D64" s="20">
        <v>124939</v>
      </c>
      <c r="E64" s="21">
        <f t="shared" si="6"/>
        <v>93.9</v>
      </c>
      <c r="F64" s="20">
        <v>0</v>
      </c>
      <c r="G64" s="20">
        <v>0</v>
      </c>
      <c r="H64" s="21" t="str">
        <f t="shared" si="7"/>
        <v>　　－　　</v>
      </c>
      <c r="I64" s="20">
        <v>801109</v>
      </c>
      <c r="J64" s="20">
        <v>1027856</v>
      </c>
      <c r="K64" s="21">
        <f t="shared" si="8"/>
        <v>77.9</v>
      </c>
      <c r="L64" s="22">
        <f t="shared" si="10"/>
        <v>918390</v>
      </c>
      <c r="M64" s="22">
        <f t="shared" si="11"/>
        <v>1152795</v>
      </c>
      <c r="N64" s="23">
        <f t="shared" si="9"/>
        <v>79.7</v>
      </c>
      <c r="O64" s="5"/>
    </row>
    <row r="65" spans="1:15" s="3" customFormat="1" ht="16.5" customHeight="1">
      <c r="A65" s="3">
        <v>61</v>
      </c>
      <c r="B65" s="16" t="s">
        <v>72</v>
      </c>
      <c r="C65" s="20">
        <v>1078099</v>
      </c>
      <c r="D65" s="20">
        <v>1167295</v>
      </c>
      <c r="E65" s="21">
        <f t="shared" si="6"/>
        <v>92.4</v>
      </c>
      <c r="F65" s="20">
        <v>0</v>
      </c>
      <c r="G65" s="20">
        <v>0</v>
      </c>
      <c r="H65" s="21" t="str">
        <f t="shared" si="7"/>
        <v>　　－　　</v>
      </c>
      <c r="I65" s="20">
        <v>0</v>
      </c>
      <c r="J65" s="20">
        <v>0</v>
      </c>
      <c r="K65" s="21" t="str">
        <f t="shared" si="8"/>
        <v>　　－　　</v>
      </c>
      <c r="L65" s="22">
        <f t="shared" si="10"/>
        <v>1078099</v>
      </c>
      <c r="M65" s="22">
        <f t="shared" si="11"/>
        <v>1167295</v>
      </c>
      <c r="N65" s="23">
        <f t="shared" si="9"/>
        <v>92.4</v>
      </c>
      <c r="O65" s="5"/>
    </row>
    <row r="66" spans="1:15" s="3" customFormat="1" ht="16.5" customHeight="1">
      <c r="A66" s="3">
        <v>62</v>
      </c>
      <c r="B66" s="16" t="s">
        <v>73</v>
      </c>
      <c r="C66" s="20">
        <v>183221</v>
      </c>
      <c r="D66" s="20">
        <v>138565</v>
      </c>
      <c r="E66" s="21">
        <f t="shared" si="6"/>
        <v>132.2</v>
      </c>
      <c r="F66" s="20">
        <v>0</v>
      </c>
      <c r="G66" s="20">
        <v>0</v>
      </c>
      <c r="H66" s="21" t="str">
        <f t="shared" si="7"/>
        <v>　　－　　</v>
      </c>
      <c r="I66" s="20">
        <v>734057</v>
      </c>
      <c r="J66" s="20">
        <v>758774</v>
      </c>
      <c r="K66" s="21">
        <f t="shared" si="8"/>
        <v>96.7</v>
      </c>
      <c r="L66" s="22">
        <f t="shared" si="10"/>
        <v>917278</v>
      </c>
      <c r="M66" s="22">
        <f t="shared" si="11"/>
        <v>897339</v>
      </c>
      <c r="N66" s="23">
        <f t="shared" si="9"/>
        <v>102.2</v>
      </c>
      <c r="O66" s="5"/>
    </row>
    <row r="67" spans="1:14" s="3" customFormat="1" ht="16.5" customHeight="1">
      <c r="A67" s="3">
        <v>63</v>
      </c>
      <c r="B67" s="33" t="s">
        <v>0</v>
      </c>
      <c r="C67" s="20">
        <v>0</v>
      </c>
      <c r="D67" s="20">
        <v>0</v>
      </c>
      <c r="E67" s="21" t="str">
        <f t="shared" si="6"/>
        <v>　　－　　</v>
      </c>
      <c r="F67" s="20">
        <v>0</v>
      </c>
      <c r="G67" s="20">
        <v>0</v>
      </c>
      <c r="H67" s="21" t="str">
        <f t="shared" si="7"/>
        <v>　　－　　</v>
      </c>
      <c r="I67" s="20">
        <v>482618</v>
      </c>
      <c r="J67" s="20">
        <v>605159</v>
      </c>
      <c r="K67" s="21">
        <f t="shared" si="8"/>
        <v>79.8</v>
      </c>
      <c r="L67" s="22">
        <f t="shared" si="10"/>
        <v>482618</v>
      </c>
      <c r="M67" s="22">
        <f t="shared" si="11"/>
        <v>605159</v>
      </c>
      <c r="N67" s="34">
        <f t="shared" si="9"/>
        <v>79.8</v>
      </c>
    </row>
    <row r="68" spans="2:15" s="3" customFormat="1" ht="18.75" customHeight="1">
      <c r="B68" s="29" t="s">
        <v>75</v>
      </c>
      <c r="C68" s="30">
        <f>SUM(C40:C67)</f>
        <v>26656428</v>
      </c>
      <c r="D68" s="30">
        <f>SUM(D40:D67)</f>
        <v>27127090</v>
      </c>
      <c r="E68" s="32">
        <f t="shared" si="6"/>
        <v>98.3</v>
      </c>
      <c r="F68" s="30">
        <f>SUM(F40:F67)</f>
        <v>3188801</v>
      </c>
      <c r="G68" s="30">
        <f>SUM(G40:G67)</f>
        <v>2898579</v>
      </c>
      <c r="H68" s="32">
        <f t="shared" si="7"/>
        <v>110</v>
      </c>
      <c r="I68" s="30">
        <f>SUM(I40:I67)</f>
        <v>25739409</v>
      </c>
      <c r="J68" s="30">
        <f>SUM(J40:J67)</f>
        <v>27011661</v>
      </c>
      <c r="K68" s="32">
        <f t="shared" si="8"/>
        <v>95.3</v>
      </c>
      <c r="L68" s="30">
        <f>SUM(L40:L67)</f>
        <v>55584638</v>
      </c>
      <c r="M68" s="30">
        <f>SUM(M40:M67)</f>
        <v>57037330</v>
      </c>
      <c r="N68" s="32">
        <f t="shared" si="9"/>
        <v>97.5</v>
      </c>
      <c r="O68" s="35"/>
    </row>
    <row r="69" spans="2:14" s="3" customFormat="1" ht="18" customHeight="1">
      <c r="B69" s="29" t="s">
        <v>76</v>
      </c>
      <c r="C69" s="36">
        <f>SUM(C39+C68)</f>
        <v>182490184</v>
      </c>
      <c r="D69" s="36">
        <f>SUM(D39+D68)</f>
        <v>198964434</v>
      </c>
      <c r="E69" s="32">
        <f t="shared" si="6"/>
        <v>91.7</v>
      </c>
      <c r="F69" s="36">
        <f>SUM(F39+F68)</f>
        <v>7071974</v>
      </c>
      <c r="G69" s="36">
        <f>SUM(G39+G68)</f>
        <v>5777568</v>
      </c>
      <c r="H69" s="32">
        <f>IF(OR(F69=0,G69=0),"　　－　　",ROUND(F69/G69*100,1))</f>
        <v>122.4</v>
      </c>
      <c r="I69" s="36">
        <f>SUM(I39+I68)</f>
        <v>290129380</v>
      </c>
      <c r="J69" s="36">
        <f>SUM(J39+J68)</f>
        <v>291682853</v>
      </c>
      <c r="K69" s="32">
        <f>IF(OR(I69=0,J69=0),"　　－　　",ROUND(I69/J69*100,1))</f>
        <v>99.5</v>
      </c>
      <c r="L69" s="36">
        <f>SUM(L39+L68)</f>
        <v>479691538</v>
      </c>
      <c r="M69" s="36">
        <f>SUM(M39+M68)</f>
        <v>496424855</v>
      </c>
      <c r="N69" s="32">
        <f>IF(OR(L69=0,M69=0),"　　－　　",ROUND(L69/M69*100,1))</f>
        <v>96.6</v>
      </c>
    </row>
    <row r="70" spans="2:17" s="37" customFormat="1" ht="15.75" customHeight="1">
      <c r="B70" s="38" t="s">
        <v>2</v>
      </c>
      <c r="C70" s="39"/>
      <c r="D70" s="39"/>
      <c r="E70" s="39"/>
      <c r="F70" s="39"/>
      <c r="G70" s="39"/>
      <c r="H70" s="39"/>
      <c r="I70" s="39"/>
      <c r="J70" s="39"/>
      <c r="K70" s="40"/>
      <c r="L70" s="40"/>
      <c r="M70" s="40"/>
      <c r="N70" s="40"/>
      <c r="O70" s="40"/>
      <c r="P70" s="40"/>
      <c r="Q70" s="40"/>
    </row>
    <row r="71" spans="2:15" ht="17.25" customHeight="1">
      <c r="B71" s="41" t="s">
        <v>77</v>
      </c>
      <c r="C71" s="42">
        <v>38258176</v>
      </c>
      <c r="D71" s="42">
        <v>41514804</v>
      </c>
      <c r="E71" s="43">
        <f>IF(OR(C71=0,D71=0),"　　－　　",ROUND(C71/D71*100,1))</f>
        <v>92.2</v>
      </c>
      <c r="F71" s="42">
        <v>2622020</v>
      </c>
      <c r="G71" s="42">
        <v>2927860</v>
      </c>
      <c r="H71" s="43">
        <f>IF(OR(F71=0,G71=0),"　　－　　",ROUND(F71/G71*100,1))</f>
        <v>89.6</v>
      </c>
      <c r="I71" s="42">
        <v>65506878</v>
      </c>
      <c r="J71" s="42">
        <v>63738601</v>
      </c>
      <c r="K71" s="43">
        <f>IF(OR(I71=0,J71=0),"　　－　　",ROUND(I71/J71*100,1))</f>
        <v>102.8</v>
      </c>
      <c r="L71" s="44">
        <f>C71+F71+I71</f>
        <v>106387074</v>
      </c>
      <c r="M71" s="44">
        <f>D71+G71+J71</f>
        <v>108181265</v>
      </c>
      <c r="N71" s="43">
        <f>IF(OR(L71=0,M71=0),"　　－　　",ROUND(L71/M71*100,1))</f>
        <v>98.3</v>
      </c>
      <c r="O71" s="2"/>
    </row>
    <row r="72" spans="2:16" s="3" customFormat="1" ht="15" customHeight="1">
      <c r="B72" s="4" t="s">
        <v>3</v>
      </c>
      <c r="O72" s="5"/>
      <c r="P72" s="5"/>
    </row>
    <row r="73" spans="2:16" ht="15" customHeight="1">
      <c r="B73" s="2"/>
      <c r="P73" s="2"/>
    </row>
    <row r="74" ht="15" customHeight="1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5">
      <c r="B111" s="2"/>
    </row>
    <row r="112" ht="15">
      <c r="B112" s="2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</sheetData>
  <sheetProtection/>
  <mergeCells count="5">
    <mergeCell ref="B2:B3"/>
    <mergeCell ref="C2:E2"/>
    <mergeCell ref="F2:H2"/>
    <mergeCell ref="I2:K2"/>
    <mergeCell ref="L2:N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2008-06-10T09:30:37Z</cp:lastPrinted>
  <dcterms:created xsi:type="dcterms:W3CDTF">1997-10-28T08:04:29Z</dcterms:created>
  <dcterms:modified xsi:type="dcterms:W3CDTF">2008-06-13T06:52:47Z</dcterms:modified>
  <cp:category/>
  <cp:version/>
  <cp:contentType/>
  <cp:contentStatus/>
</cp:coreProperties>
</file>