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516" windowWidth="21800" windowHeight="16580" activeTab="0"/>
  </bookViews>
  <sheets>
    <sheet name="６３社 - 表 1" sheetId="1" r:id="rId1"/>
    <sheet name="海外 - 表 1" sheetId="2" r:id="rId2"/>
    <sheet name="外国人 - 表 1" sheetId="3" r:id="rId3"/>
    <sheet name="国内 - 表 1" sheetId="4" r:id="rId4"/>
    <sheet name="ブランド合計 - 表 1" sheetId="5" r:id="rId5"/>
  </sheets>
  <definedNames/>
  <calcPr fullCalcOnLoad="1"/>
</workbook>
</file>

<file path=xl/sharedStrings.xml><?xml version="1.0" encoding="utf-8"?>
<sst xmlns="http://schemas.openxmlformats.org/spreadsheetml/2006/main" count="331" uniqueCount="233">
  <si>
    <t>※※社名変更　阪神電気電鉄→阪神航空</t>
  </si>
  <si>
    <t>JTB-BTS</t>
  </si>
  <si>
    <t>TPI</t>
  </si>
  <si>
    <t>ＪＴＢ−GM&amp;T</t>
  </si>
  <si>
    <t>会　　　　　　社　　　　　　名</t>
  </si>
  <si>
    <t>取　扱　額</t>
  </si>
  <si>
    <t>前年同月取</t>
  </si>
  <si>
    <t>前年同</t>
  </si>
  <si>
    <t>（千円）</t>
  </si>
  <si>
    <t>ＡＮＡセールス（株）</t>
  </si>
  <si>
    <t>クラブツーリズム（株）</t>
  </si>
  <si>
    <t>（株）ジャルツアーズ</t>
  </si>
  <si>
    <t>名鉄観光サービス（株）</t>
  </si>
  <si>
    <t>（株）ジャルセールス</t>
  </si>
  <si>
    <t>西鉄旅行（株）</t>
  </si>
  <si>
    <t>日新航空サービス（株）</t>
  </si>
  <si>
    <t>郵船トラベル（株）</t>
  </si>
  <si>
    <t>京王観光（株）</t>
  </si>
  <si>
    <t>沖縄ツーリスト（株）</t>
  </si>
  <si>
    <t>北海道旅客鉄道（株）</t>
  </si>
  <si>
    <t>九州旅客鉄道（株）</t>
  </si>
  <si>
    <t>（株）小田急トラベル</t>
  </si>
  <si>
    <t>（株）南海国際旅行</t>
  </si>
  <si>
    <t>（株）フジトラベルサービス</t>
  </si>
  <si>
    <t>（株）ジャルセールス北海道</t>
  </si>
  <si>
    <t>（株）京阪交通社</t>
  </si>
  <si>
    <t>合　　　　　　　　　計</t>
  </si>
  <si>
    <t>ジェイテービー（１４社計）</t>
  </si>
  <si>
    <t>20年9月　　　　　　　ブランドもの主要旅行取扱状況（海外旅行）</t>
  </si>
  <si>
    <t>番</t>
  </si>
  <si>
    <t>会　　　　社　　　　名</t>
  </si>
  <si>
    <t>ブ　ラ　ン　ド　名</t>
  </si>
  <si>
    <t>取扱人数</t>
  </si>
  <si>
    <t>前年同月</t>
  </si>
  <si>
    <t>ブランド</t>
  </si>
  <si>
    <t>号</t>
  </si>
  <si>
    <t>扱額（千円）</t>
  </si>
  <si>
    <t>月比％</t>
  </si>
  <si>
    <t>（人）</t>
  </si>
  <si>
    <t>別単価</t>
  </si>
  <si>
    <t>ジェイティービー</t>
  </si>
  <si>
    <t>ルック</t>
  </si>
  <si>
    <t>近畿日本ツーリスト</t>
  </si>
  <si>
    <t>ホリデイ</t>
  </si>
  <si>
    <t>㈱日本旅行</t>
  </si>
  <si>
    <t>マッハ</t>
  </si>
  <si>
    <t>ベスト</t>
  </si>
  <si>
    <t>㈱阪急交通社</t>
  </si>
  <si>
    <t>トラピックススペシャル</t>
  </si>
  <si>
    <t>㈱ジェイティービーワールドバケーションズ</t>
  </si>
  <si>
    <t>ルックＪＴＢ</t>
  </si>
  <si>
    <t>ANAハローツアー</t>
  </si>
  <si>
    <t>旅作</t>
  </si>
  <si>
    <t>トップツアー(株)</t>
  </si>
  <si>
    <t>ＶＩＴＡ</t>
  </si>
  <si>
    <t>-</t>
  </si>
  <si>
    <t>クラブツーリズム</t>
  </si>
  <si>
    <t>日本通運㈱</t>
  </si>
  <si>
    <t>旅のソムリエ</t>
  </si>
  <si>
    <t>㈱ジャルツアーズ</t>
  </si>
  <si>
    <t>ナイスウイング</t>
  </si>
  <si>
    <t>パノラマツアー</t>
  </si>
  <si>
    <t>㈱農協観光</t>
  </si>
  <si>
    <t>Ｎ　ＴＯＵＲ　ＷＯＲＬＤ</t>
  </si>
  <si>
    <t>㈱ジャルパック</t>
  </si>
  <si>
    <t>アイル</t>
  </si>
  <si>
    <t>アヴァ</t>
  </si>
  <si>
    <t>ビュウ</t>
  </si>
  <si>
    <t>㈱読売旅行</t>
  </si>
  <si>
    <t>よみうり</t>
  </si>
  <si>
    <r>
      <t>（株）</t>
    </r>
    <r>
      <rPr>
        <sz val="11"/>
        <color indexed="63"/>
        <rFont val="ＭＳ Ｐゴシック"/>
        <family val="0"/>
      </rPr>
      <t>ジェイアール東海ツアーズ</t>
    </r>
  </si>
  <si>
    <t>エクスプレスワールド</t>
  </si>
  <si>
    <t>ジャーニー</t>
  </si>
  <si>
    <t>ビッグホリデー㈱</t>
  </si>
  <si>
    <t>ビッグホリデー</t>
  </si>
  <si>
    <t>ハッピーツアー</t>
  </si>
  <si>
    <t>クラブ２１</t>
  </si>
  <si>
    <t>前年比</t>
  </si>
  <si>
    <t>2008年9月</t>
  </si>
  <si>
    <t>2007年9月</t>
  </si>
  <si>
    <t>海外旅行</t>
  </si>
  <si>
    <t>外国人旅行</t>
  </si>
  <si>
    <t>国内旅行</t>
  </si>
  <si>
    <t>合計</t>
  </si>
  <si>
    <t>小　　　計</t>
  </si>
  <si>
    <t>小　　　計</t>
  </si>
  <si>
    <t>合　　　計</t>
  </si>
  <si>
    <t>※社名変更　ツーリストサービス→KNTツーリスト</t>
  </si>
  <si>
    <t>参考：JTBグループ14社計のうち、株式会社ジェイティービーの14社内取引を相殺したもの。</t>
  </si>
  <si>
    <t>（単位：千円）</t>
  </si>
  <si>
    <r>
      <t>（株）</t>
    </r>
    <r>
      <rPr>
        <sz val="11"/>
        <color indexed="63"/>
        <rFont val="ＭＳ Ｐゴシック"/>
        <family val="0"/>
      </rPr>
      <t>トラベルプラザインターナショナル</t>
    </r>
  </si>
  <si>
    <t>パセオ</t>
  </si>
  <si>
    <t>東武トラベル㈱</t>
  </si>
  <si>
    <t>ユニック</t>
  </si>
  <si>
    <t>㈱タビックスジャパン</t>
  </si>
  <si>
    <t>タビックスワンダー</t>
  </si>
  <si>
    <t>阪神電気鉄道㈱</t>
  </si>
  <si>
    <t>フレンドツアー</t>
  </si>
  <si>
    <t>ワンダーワールド</t>
  </si>
  <si>
    <t>フリープラン</t>
  </si>
  <si>
    <t>ダイヤモンドツアー</t>
  </si>
  <si>
    <t>京王観光㈱</t>
  </si>
  <si>
    <t>キングツアー</t>
  </si>
  <si>
    <t>沖縄ツーリスト㈱</t>
  </si>
  <si>
    <t>ニューワールド</t>
  </si>
  <si>
    <t>ツインクルワールド</t>
  </si>
  <si>
    <t>ジョイロード</t>
  </si>
  <si>
    <t>㈱小田急トラベル</t>
  </si>
  <si>
    <t>フレッシュツアー</t>
  </si>
  <si>
    <t>㈱日立トラベルビューロー</t>
  </si>
  <si>
    <t>旅ロード</t>
  </si>
  <si>
    <t>日立カナダ</t>
  </si>
  <si>
    <t>ハイライトツアー</t>
  </si>
  <si>
    <t>東日観光㈱</t>
  </si>
  <si>
    <t>ユーミーツアー</t>
  </si>
  <si>
    <t>ユナイテッドツアーズ</t>
  </si>
  <si>
    <t>ランブル</t>
  </si>
  <si>
    <t>アコスタ</t>
  </si>
  <si>
    <t>内外航空サービス㈱</t>
  </si>
  <si>
    <t>メープルバカンス</t>
  </si>
  <si>
    <t>ナイスパック</t>
  </si>
  <si>
    <t>デッセ</t>
  </si>
  <si>
    <r>
      <t>（株）</t>
    </r>
    <r>
      <rPr>
        <sz val="11"/>
        <color indexed="63"/>
        <rFont val="ＭＳ Ｐゴシック"/>
        <family val="0"/>
      </rPr>
      <t>南海国際旅行</t>
    </r>
  </si>
  <si>
    <t>ナンカイ～たび</t>
  </si>
  <si>
    <t>MY STORY</t>
  </si>
  <si>
    <t>京成トラベルサービス㈱</t>
  </si>
  <si>
    <t>ローズツアー</t>
  </si>
  <si>
    <t>ＰＯＰＬＡＲ　ＴＯＵＲ</t>
  </si>
  <si>
    <t>㈱京阪交通社</t>
  </si>
  <si>
    <t>ジャンプツアー</t>
  </si>
  <si>
    <t>西日本旅客鉄道㈱</t>
  </si>
  <si>
    <t>ＷＥＮＳ・ＷＯＲＬＤ</t>
  </si>
  <si>
    <t>20年9月　　　　　　　ブランドもの主要旅行取扱状況（外国人旅行）</t>
  </si>
  <si>
    <t>サンライズ</t>
  </si>
  <si>
    <t>ＯＴＳ　ＴＯＵＲＳ</t>
  </si>
  <si>
    <t>ムービングストーリー</t>
  </si>
  <si>
    <t>20年9月　　　　　　　ブランドもの主要旅行取扱状況（国内旅行）</t>
  </si>
  <si>
    <t>エース</t>
  </si>
  <si>
    <t>近畿日本ツーリスト㈱</t>
  </si>
  <si>
    <t>メイト</t>
  </si>
  <si>
    <t>赤い風船</t>
  </si>
  <si>
    <t>トラピックスあらうんど</t>
  </si>
  <si>
    <t>ＡＮＡスカイホリデー</t>
  </si>
  <si>
    <t>トップツアー</t>
  </si>
  <si>
    <t>かざぐるま</t>
  </si>
  <si>
    <t>エヌツアー</t>
  </si>
  <si>
    <t>㈱ジェイアール東海ツアーズ</t>
  </si>
  <si>
    <t>ぷらっと</t>
  </si>
  <si>
    <t>ＪＡＬ紀行倶楽部</t>
  </si>
  <si>
    <t>みちくさ</t>
  </si>
  <si>
    <t>マイホリデー</t>
  </si>
  <si>
    <t>バスハイク</t>
  </si>
  <si>
    <t>くらぶ２１</t>
  </si>
  <si>
    <t>タビックスパック</t>
  </si>
  <si>
    <t>阪神電気鉄道（株）</t>
  </si>
  <si>
    <t>タイガース応援ツアー</t>
  </si>
  <si>
    <t>ニコニコ</t>
  </si>
  <si>
    <t>s</t>
  </si>
  <si>
    <t>ハイビー</t>
  </si>
  <si>
    <t>ツインクル</t>
  </si>
  <si>
    <t>四季</t>
  </si>
  <si>
    <t>気まま旅</t>
  </si>
  <si>
    <t>ジャルセールス西日本</t>
  </si>
  <si>
    <t>ＪーＣＬＵＢ</t>
  </si>
  <si>
    <t>ナンカイ～た</t>
  </si>
  <si>
    <t>スウィング</t>
  </si>
  <si>
    <t>ポプラツアー</t>
  </si>
  <si>
    <t>ラッキーツアー</t>
  </si>
  <si>
    <t>ＷＥＮＳ</t>
  </si>
  <si>
    <t>ブランド旅行商品</t>
  </si>
  <si>
    <t>取扱額</t>
  </si>
  <si>
    <t>前年同月取扱額</t>
  </si>
  <si>
    <t>前年同月比</t>
  </si>
  <si>
    <t>前年同月取扱人数</t>
  </si>
  <si>
    <t>海外旅行</t>
  </si>
  <si>
    <t>外人旅行</t>
  </si>
  <si>
    <t>国内旅行</t>
  </si>
  <si>
    <t>合　　　計</t>
  </si>
  <si>
    <t>2008年9月主要旅行業者の旅行取扱状況速報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</si>
  <si>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</si>
  <si>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</si>
  <si>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</si>
  <si>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</si>
  <si>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</si>
  <si>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</si>
  <si>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</si>
  <si>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</si>
  <si>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</si>
  <si>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</si>
  <si>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</si>
  <si>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</si>
  <si>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</si>
  <si>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</si>
  <si>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</si>
  <si>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</si>
  <si>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</si>
  <si>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</si>
  <si>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</si>
  <si>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</si>
  <si>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</si>
  <si>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</si>
  <si>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　※</t>
  </si>
  <si>
    <t>西鉄旅行</t>
  </si>
  <si>
    <t>日新航空サービス</t>
  </si>
  <si>
    <t>ＪＴＢ東北</t>
  </si>
  <si>
    <t>ＪＴＢ北海道</t>
  </si>
  <si>
    <t>ＪＴＢ関東</t>
  </si>
  <si>
    <t>東武トラベル</t>
  </si>
  <si>
    <t>タビックスジャパン</t>
  </si>
  <si>
    <t>エムオーツーリスト</t>
  </si>
  <si>
    <t>阪神航空　※※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</si>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</sst>
</file>

<file path=xl/styles.xml><?xml version="1.0" encoding="utf-8"?>
<styleSheet xmlns="http://schemas.openxmlformats.org/spreadsheetml/2006/main">
  <numFmts count="10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0.0;[Red]0.0"/>
    <numFmt numFmtId="165" formatCode="0.0%"/>
  </numFmts>
  <fonts count="13">
    <font>
      <sz val="11"/>
      <color indexed="63"/>
      <name val="ＭＳ Ｐゴシック"/>
      <family val="0"/>
    </font>
    <font>
      <sz val="10"/>
      <color indexed="63"/>
      <name val="ＭＳ Ｐゴシック"/>
      <family val="0"/>
    </font>
    <font>
      <sz val="9"/>
      <color indexed="63"/>
      <name val="ＭＳ Ｐゴシック"/>
      <family val="0"/>
    </font>
    <font>
      <sz val="11"/>
      <color indexed="10"/>
      <name val="ＭＳ Ｐゴシック"/>
      <family val="0"/>
    </font>
    <font>
      <sz val="14"/>
      <name val="平成角ゴシック"/>
      <family val="0"/>
    </font>
    <font>
      <sz val="8"/>
      <name val="Verdana"/>
      <family val="0"/>
    </font>
    <font>
      <sz val="12"/>
      <name val="平成角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0"/>
    </font>
    <font>
      <sz val="10"/>
      <name val="平成角ゴシック"/>
      <family val="0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22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2" borderId="11" xfId="0" applyNumberFormat="1" applyFont="1" applyFill="1" applyBorder="1" applyAlignment="1">
      <alignment/>
    </xf>
    <xf numFmtId="38" fontId="0" fillId="2" borderId="11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38" fontId="0" fillId="2" borderId="13" xfId="0" applyNumberFormat="1" applyFont="1" applyFill="1" applyBorder="1" applyAlignment="1">
      <alignment/>
    </xf>
    <xf numFmtId="164" fontId="0" fillId="2" borderId="13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0" fontId="0" fillId="2" borderId="14" xfId="0" applyNumberFormat="1" applyFont="1" applyFill="1" applyBorder="1" applyAlignment="1">
      <alignment/>
    </xf>
    <xf numFmtId="38" fontId="0" fillId="2" borderId="14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/>
    </xf>
    <xf numFmtId="0" fontId="3" fillId="2" borderId="14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8" xfId="0" applyNumberFormat="1" applyFont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38" fontId="0" fillId="2" borderId="13" xfId="0" applyNumberFormat="1" applyFont="1" applyFill="1" applyBorder="1" applyAlignment="1">
      <alignment horizontal="center"/>
    </xf>
    <xf numFmtId="38" fontId="0" fillId="0" borderId="16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38" fontId="0" fillId="2" borderId="13" xfId="0" applyNumberFormat="1" applyFont="1" applyFill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3" fillId="0" borderId="4" xfId="0" applyNumberFormat="1" applyFont="1" applyBorder="1" applyAlignment="1">
      <alignment horizontal="center"/>
    </xf>
    <xf numFmtId="38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8" xfId="0" applyNumberFormat="1" applyFont="1" applyBorder="1" applyAlignment="1">
      <alignment horizontal="center"/>
    </xf>
    <xf numFmtId="38" fontId="3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wrapText="1"/>
    </xf>
    <xf numFmtId="38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0" fillId="2" borderId="11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38" fontId="3" fillId="2" borderId="14" xfId="0" applyNumberFormat="1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0" fontId="3" fillId="0" borderId="18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38" fontId="0" fillId="0" borderId="5" xfId="0" applyNumberFormat="1" applyFont="1" applyBorder="1" applyAlignment="1">
      <alignment wrapText="1"/>
    </xf>
    <xf numFmtId="165" fontId="0" fillId="0" borderId="5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38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 wrapText="1"/>
    </xf>
    <xf numFmtId="0" fontId="6" fillId="0" borderId="26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000080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showGridLines="0" tabSelected="1" workbookViewId="0" topLeftCell="A1">
      <selection activeCell="F18" sqref="F18"/>
    </sheetView>
  </sheetViews>
  <sheetFormatPr defaultColWidth="11.00390625" defaultRowHeight="19.5" customHeight="1"/>
  <cols>
    <col min="1" max="1" width="32.125" style="77" customWidth="1"/>
    <col min="2" max="3" width="14.125" style="77" customWidth="1"/>
    <col min="4" max="4" width="8.375" style="77" customWidth="1"/>
    <col min="5" max="6" width="12.625" style="77" customWidth="1"/>
    <col min="7" max="7" width="8.375" style="77" customWidth="1"/>
    <col min="8" max="9" width="14.125" style="77" customWidth="1"/>
    <col min="10" max="10" width="8.375" style="77" customWidth="1"/>
    <col min="11" max="12" width="14.125" style="77" customWidth="1"/>
    <col min="13" max="13" width="8.375" style="77" customWidth="1"/>
    <col min="14" max="14" width="3.50390625" style="77" customWidth="1"/>
    <col min="15" max="16" width="9.00390625" style="77" customWidth="1"/>
    <col min="17" max="255" width="12.00390625" style="77" customWidth="1"/>
    <col min="256" max="16384" width="12.00390625" style="78" customWidth="1"/>
  </cols>
  <sheetData>
    <row r="1" spans="1:13" ht="19.5" customHeight="1">
      <c r="A1" s="64" t="s">
        <v>178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 t="s">
        <v>89</v>
      </c>
    </row>
    <row r="2" spans="1:255" ht="16.5" customHeight="1">
      <c r="A2" s="79" t="s">
        <v>4</v>
      </c>
      <c r="B2" s="74" t="s">
        <v>80</v>
      </c>
      <c r="C2" s="75"/>
      <c r="D2" s="76"/>
      <c r="E2" s="74" t="s">
        <v>81</v>
      </c>
      <c r="F2" s="75"/>
      <c r="G2" s="76"/>
      <c r="H2" s="74" t="s">
        <v>82</v>
      </c>
      <c r="I2" s="75"/>
      <c r="J2" s="76"/>
      <c r="K2" s="74" t="s">
        <v>83</v>
      </c>
      <c r="L2" s="75"/>
      <c r="M2" s="76"/>
      <c r="N2" s="80"/>
      <c r="O2" s="81"/>
      <c r="P2" s="81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</row>
    <row r="3" spans="1:255" ht="16.5" customHeight="1">
      <c r="A3" s="82"/>
      <c r="B3" s="66" t="s">
        <v>78</v>
      </c>
      <c r="C3" s="67" t="s">
        <v>79</v>
      </c>
      <c r="D3" s="66" t="s">
        <v>77</v>
      </c>
      <c r="E3" s="66" t="s">
        <v>78</v>
      </c>
      <c r="F3" s="67" t="s">
        <v>79</v>
      </c>
      <c r="G3" s="66" t="s">
        <v>77</v>
      </c>
      <c r="H3" s="66" t="s">
        <v>78</v>
      </c>
      <c r="I3" s="67" t="s">
        <v>79</v>
      </c>
      <c r="J3" s="66" t="s">
        <v>77</v>
      </c>
      <c r="K3" s="66" t="s">
        <v>78</v>
      </c>
      <c r="L3" s="67" t="s">
        <v>79</v>
      </c>
      <c r="M3" s="66" t="s">
        <v>77</v>
      </c>
      <c r="N3" s="80"/>
      <c r="O3" s="81"/>
      <c r="P3" s="81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</row>
    <row r="4" spans="1:255" ht="16.5" customHeight="1">
      <c r="A4" s="83" t="s">
        <v>40</v>
      </c>
      <c r="B4" s="84">
        <v>1395768</v>
      </c>
      <c r="C4" s="84">
        <v>1761121</v>
      </c>
      <c r="D4" s="85">
        <f aca="true" t="shared" si="0" ref="D4:D39">IF(OR(B4=0,C4=0),"　　－　　",ROUND(B4/C4*100,1))</f>
        <v>79.3</v>
      </c>
      <c r="E4" s="84">
        <v>345</v>
      </c>
      <c r="F4" s="84">
        <v>500</v>
      </c>
      <c r="G4" s="85">
        <f aca="true" t="shared" si="1" ref="G4:G39">IF(OR(E4=0,F4=0),"　　－　　",ROUND(E4/F4*100,1))</f>
        <v>69</v>
      </c>
      <c r="H4" s="84">
        <v>65292695</v>
      </c>
      <c r="I4" s="84">
        <v>73475088</v>
      </c>
      <c r="J4" s="85">
        <f aca="true" t="shared" si="2" ref="J4:J39">IF(OR(H4=0,I4=0),"　　－　　",ROUND(H4/I4*100,1))</f>
        <v>88.9</v>
      </c>
      <c r="K4" s="84">
        <f aca="true" t="shared" si="3" ref="K4:K38">B4+E4+H4</f>
        <v>66688808</v>
      </c>
      <c r="L4" s="84">
        <f aca="true" t="shared" si="4" ref="L4:L38">C4+F4+I4</f>
        <v>75236709</v>
      </c>
      <c r="M4" s="85">
        <f aca="true" t="shared" si="5" ref="M4:M39">IF(OR(K4=0,L4=0),"　　－　　",ROUND(K4/L4*100,1))</f>
        <v>88.6</v>
      </c>
      <c r="N4" s="86"/>
      <c r="O4" s="87"/>
      <c r="P4" s="87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</row>
    <row r="5" spans="1:255" ht="16.5" customHeight="1">
      <c r="A5" s="88" t="s">
        <v>42</v>
      </c>
      <c r="B5" s="89">
        <v>18429560</v>
      </c>
      <c r="C5" s="89">
        <v>16955173</v>
      </c>
      <c r="D5" s="90">
        <f t="shared" si="0"/>
        <v>108.7</v>
      </c>
      <c r="E5" s="89">
        <v>913862</v>
      </c>
      <c r="F5" s="89">
        <v>1437845</v>
      </c>
      <c r="G5" s="90">
        <f t="shared" si="1"/>
        <v>63.6</v>
      </c>
      <c r="H5" s="89">
        <v>23380383</v>
      </c>
      <c r="I5" s="89">
        <v>25730900</v>
      </c>
      <c r="J5" s="90">
        <f t="shared" si="2"/>
        <v>90.9</v>
      </c>
      <c r="K5" s="89">
        <f t="shared" si="3"/>
        <v>42723805</v>
      </c>
      <c r="L5" s="89">
        <f t="shared" si="4"/>
        <v>44123918</v>
      </c>
      <c r="M5" s="90">
        <f t="shared" si="5"/>
        <v>96.8</v>
      </c>
      <c r="N5" s="86"/>
      <c r="O5" s="87"/>
      <c r="P5" s="8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</row>
    <row r="6" spans="1:255" ht="16.5" customHeight="1">
      <c r="A6" s="88" t="s">
        <v>179</v>
      </c>
      <c r="B6" s="89">
        <v>12932316</v>
      </c>
      <c r="C6" s="89">
        <v>15497985</v>
      </c>
      <c r="D6" s="90">
        <f t="shared" si="0"/>
        <v>83.4</v>
      </c>
      <c r="E6" s="89">
        <v>704416</v>
      </c>
      <c r="F6" s="89">
        <v>558656</v>
      </c>
      <c r="G6" s="90">
        <f t="shared" si="1"/>
        <v>126.1</v>
      </c>
      <c r="H6" s="89">
        <v>25643276</v>
      </c>
      <c r="I6" s="89">
        <v>26310403</v>
      </c>
      <c r="J6" s="90">
        <f t="shared" si="2"/>
        <v>97.5</v>
      </c>
      <c r="K6" s="89">
        <f t="shared" si="3"/>
        <v>39280008</v>
      </c>
      <c r="L6" s="89">
        <f t="shared" si="4"/>
        <v>42367044</v>
      </c>
      <c r="M6" s="90">
        <f t="shared" si="5"/>
        <v>92.7</v>
      </c>
      <c r="N6" s="86"/>
      <c r="O6" s="87"/>
      <c r="P6" s="87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</row>
    <row r="7" spans="1:255" ht="16.5" customHeight="1">
      <c r="A7" s="88" t="s">
        <v>180</v>
      </c>
      <c r="B7" s="89">
        <v>19420014</v>
      </c>
      <c r="C7" s="89">
        <v>21835846</v>
      </c>
      <c r="D7" s="90">
        <f t="shared" si="0"/>
        <v>88.9</v>
      </c>
      <c r="E7" s="89">
        <v>100150</v>
      </c>
      <c r="F7" s="89">
        <v>92702</v>
      </c>
      <c r="G7" s="90">
        <f t="shared" si="1"/>
        <v>108</v>
      </c>
      <c r="H7" s="89">
        <v>12215564</v>
      </c>
      <c r="I7" s="89">
        <v>12536281</v>
      </c>
      <c r="J7" s="90">
        <f t="shared" si="2"/>
        <v>97.4</v>
      </c>
      <c r="K7" s="89">
        <f t="shared" si="3"/>
        <v>31735728</v>
      </c>
      <c r="L7" s="89">
        <f t="shared" si="4"/>
        <v>34464829</v>
      </c>
      <c r="M7" s="90">
        <f t="shared" si="5"/>
        <v>92.1</v>
      </c>
      <c r="N7" s="86"/>
      <c r="O7" s="87"/>
      <c r="P7" s="87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  <row r="8" spans="1:255" ht="16.5" customHeight="1">
      <c r="A8" s="88" t="s">
        <v>181</v>
      </c>
      <c r="B8" s="89">
        <v>13468139</v>
      </c>
      <c r="C8" s="89">
        <v>15053701</v>
      </c>
      <c r="D8" s="90">
        <f t="shared" si="0"/>
        <v>89.5</v>
      </c>
      <c r="E8" s="89">
        <v>87660</v>
      </c>
      <c r="F8" s="89">
        <v>55241</v>
      </c>
      <c r="G8" s="90">
        <f t="shared" si="1"/>
        <v>158.7</v>
      </c>
      <c r="H8" s="89">
        <v>18308795</v>
      </c>
      <c r="I8" s="89">
        <v>19155063</v>
      </c>
      <c r="J8" s="90">
        <f t="shared" si="2"/>
        <v>95.6</v>
      </c>
      <c r="K8" s="89">
        <f t="shared" si="3"/>
        <v>31864594</v>
      </c>
      <c r="L8" s="89">
        <f t="shared" si="4"/>
        <v>34264005</v>
      </c>
      <c r="M8" s="90">
        <f t="shared" si="5"/>
        <v>93</v>
      </c>
      <c r="N8" s="86"/>
      <c r="O8" s="87"/>
      <c r="P8" s="87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pans="1:255" ht="16.5" customHeight="1">
      <c r="A9" s="88" t="s">
        <v>182</v>
      </c>
      <c r="B9" s="89">
        <v>34117754</v>
      </c>
      <c r="C9" s="89">
        <v>33627158</v>
      </c>
      <c r="D9" s="90">
        <f t="shared" si="0"/>
        <v>101.5</v>
      </c>
      <c r="E9" s="89">
        <v>0</v>
      </c>
      <c r="F9" s="89">
        <v>0</v>
      </c>
      <c r="G9" s="90" t="str">
        <f t="shared" si="1"/>
        <v>　　－　　</v>
      </c>
      <c r="H9" s="89">
        <v>2255765</v>
      </c>
      <c r="I9" s="89">
        <v>1936103</v>
      </c>
      <c r="J9" s="90">
        <f t="shared" si="2"/>
        <v>116.5</v>
      </c>
      <c r="K9" s="89">
        <f t="shared" si="3"/>
        <v>36373519</v>
      </c>
      <c r="L9" s="89">
        <f t="shared" si="4"/>
        <v>35563261</v>
      </c>
      <c r="M9" s="90">
        <f t="shared" si="5"/>
        <v>102.3</v>
      </c>
      <c r="N9" s="86"/>
      <c r="O9" s="87"/>
      <c r="P9" s="87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pans="1:255" ht="16.5" customHeight="1">
      <c r="A10" s="88" t="s">
        <v>183</v>
      </c>
      <c r="B10" s="89">
        <v>5970680</v>
      </c>
      <c r="C10" s="89">
        <v>6727338</v>
      </c>
      <c r="D10" s="90">
        <f t="shared" si="0"/>
        <v>88.8</v>
      </c>
      <c r="E10" s="89">
        <v>0</v>
      </c>
      <c r="F10" s="89">
        <v>0</v>
      </c>
      <c r="G10" s="90" t="str">
        <f t="shared" si="1"/>
        <v>　　－　　</v>
      </c>
      <c r="H10" s="89">
        <v>15294382</v>
      </c>
      <c r="I10" s="89">
        <v>15463370</v>
      </c>
      <c r="J10" s="90">
        <f t="shared" si="2"/>
        <v>98.9</v>
      </c>
      <c r="K10" s="89">
        <f t="shared" si="3"/>
        <v>21265062</v>
      </c>
      <c r="L10" s="89">
        <f t="shared" si="4"/>
        <v>22190708</v>
      </c>
      <c r="M10" s="90">
        <f t="shared" si="5"/>
        <v>95.8</v>
      </c>
      <c r="N10" s="86"/>
      <c r="O10" s="87"/>
      <c r="P10" s="87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</row>
    <row r="11" spans="1:255" ht="16.5" customHeight="1">
      <c r="A11" s="88" t="s">
        <v>184</v>
      </c>
      <c r="B11" s="89">
        <v>21887196</v>
      </c>
      <c r="C11" s="89">
        <v>25312257</v>
      </c>
      <c r="D11" s="90">
        <f t="shared" si="0"/>
        <v>86.5</v>
      </c>
      <c r="E11" s="89">
        <v>0</v>
      </c>
      <c r="F11" s="89">
        <v>0</v>
      </c>
      <c r="G11" s="90" t="str">
        <f t="shared" si="1"/>
        <v>　　－　　</v>
      </c>
      <c r="H11" s="89">
        <v>0</v>
      </c>
      <c r="I11" s="89">
        <v>0</v>
      </c>
      <c r="J11" s="90" t="str">
        <f t="shared" si="2"/>
        <v>　　－　　</v>
      </c>
      <c r="K11" s="89">
        <f t="shared" si="3"/>
        <v>21887196</v>
      </c>
      <c r="L11" s="89">
        <f t="shared" si="4"/>
        <v>25312257</v>
      </c>
      <c r="M11" s="90">
        <f t="shared" si="5"/>
        <v>86.5</v>
      </c>
      <c r="N11" s="86"/>
      <c r="O11" s="87"/>
      <c r="P11" s="87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</row>
    <row r="12" spans="1:255" ht="16.5" customHeight="1">
      <c r="A12" s="88" t="s">
        <v>185</v>
      </c>
      <c r="B12" s="89">
        <v>3169509</v>
      </c>
      <c r="C12" s="89">
        <v>5109652</v>
      </c>
      <c r="D12" s="90">
        <f t="shared" si="0"/>
        <v>62</v>
      </c>
      <c r="E12" s="89">
        <v>76780</v>
      </c>
      <c r="F12" s="89">
        <v>118877</v>
      </c>
      <c r="G12" s="90">
        <f t="shared" si="1"/>
        <v>64.6</v>
      </c>
      <c r="H12" s="89">
        <v>19516907</v>
      </c>
      <c r="I12" s="89">
        <v>20433725</v>
      </c>
      <c r="J12" s="90">
        <f t="shared" si="2"/>
        <v>95.5</v>
      </c>
      <c r="K12" s="89">
        <f t="shared" si="3"/>
        <v>22763196</v>
      </c>
      <c r="L12" s="89">
        <f t="shared" si="4"/>
        <v>25662254</v>
      </c>
      <c r="M12" s="90">
        <f t="shared" si="5"/>
        <v>88.7</v>
      </c>
      <c r="N12" s="86"/>
      <c r="O12" s="87"/>
      <c r="P12" s="87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</row>
    <row r="13" spans="1:255" ht="16.5" customHeight="1">
      <c r="A13" s="88" t="s">
        <v>186</v>
      </c>
      <c r="B13" s="89">
        <v>7254948</v>
      </c>
      <c r="C13" s="89">
        <v>8281260</v>
      </c>
      <c r="D13" s="90">
        <f t="shared" si="0"/>
        <v>87.6</v>
      </c>
      <c r="E13" s="89">
        <v>490786</v>
      </c>
      <c r="F13" s="89">
        <v>203313</v>
      </c>
      <c r="G13" s="90">
        <f t="shared" si="1"/>
        <v>241.4</v>
      </c>
      <c r="H13" s="89">
        <v>10398950</v>
      </c>
      <c r="I13" s="89">
        <v>11244973</v>
      </c>
      <c r="J13" s="90">
        <f t="shared" si="2"/>
        <v>92.5</v>
      </c>
      <c r="K13" s="89">
        <f t="shared" si="3"/>
        <v>18144684</v>
      </c>
      <c r="L13" s="89">
        <f t="shared" si="4"/>
        <v>19729546</v>
      </c>
      <c r="M13" s="90">
        <f t="shared" si="5"/>
        <v>92</v>
      </c>
      <c r="N13" s="86"/>
      <c r="O13" s="87"/>
      <c r="P13" s="87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</row>
    <row r="14" spans="1:255" ht="16.5" customHeight="1">
      <c r="A14" s="88" t="s">
        <v>143</v>
      </c>
      <c r="B14" s="89">
        <v>3879792</v>
      </c>
      <c r="C14" s="89">
        <v>4563028</v>
      </c>
      <c r="D14" s="90">
        <f t="shared" si="0"/>
        <v>85</v>
      </c>
      <c r="E14" s="89">
        <v>226307</v>
      </c>
      <c r="F14" s="89">
        <v>181207</v>
      </c>
      <c r="G14" s="90">
        <f t="shared" si="1"/>
        <v>124.9</v>
      </c>
      <c r="H14" s="89">
        <v>7680863</v>
      </c>
      <c r="I14" s="89">
        <v>7934893</v>
      </c>
      <c r="J14" s="90">
        <f t="shared" si="2"/>
        <v>96.8</v>
      </c>
      <c r="K14" s="89">
        <f t="shared" si="3"/>
        <v>11786962</v>
      </c>
      <c r="L14" s="89">
        <f t="shared" si="4"/>
        <v>12679128</v>
      </c>
      <c r="M14" s="90">
        <f t="shared" si="5"/>
        <v>93</v>
      </c>
      <c r="N14" s="86"/>
      <c r="O14" s="87"/>
      <c r="P14" s="87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</row>
    <row r="15" spans="1:255" ht="16.5" customHeight="1">
      <c r="A15" s="88" t="s">
        <v>56</v>
      </c>
      <c r="B15" s="89">
        <v>5383975</v>
      </c>
      <c r="C15" s="89">
        <v>5927289</v>
      </c>
      <c r="D15" s="90">
        <f t="shared" si="0"/>
        <v>90.8</v>
      </c>
      <c r="E15" s="89">
        <v>0</v>
      </c>
      <c r="F15" s="89">
        <v>0</v>
      </c>
      <c r="G15" s="90" t="str">
        <f t="shared" si="1"/>
        <v>　　－　　</v>
      </c>
      <c r="H15" s="89">
        <v>7185813</v>
      </c>
      <c r="I15" s="89">
        <v>7702768</v>
      </c>
      <c r="J15" s="90">
        <f t="shared" si="2"/>
        <v>93.3</v>
      </c>
      <c r="K15" s="89">
        <f t="shared" si="3"/>
        <v>12569788</v>
      </c>
      <c r="L15" s="89">
        <f t="shared" si="4"/>
        <v>13630057</v>
      </c>
      <c r="M15" s="90">
        <f t="shared" si="5"/>
        <v>92.2</v>
      </c>
      <c r="N15" s="86"/>
      <c r="O15" s="87"/>
      <c r="P15" s="8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</row>
    <row r="16" spans="1:255" ht="16.5" customHeight="1">
      <c r="A16" s="88" t="s">
        <v>187</v>
      </c>
      <c r="B16" s="89">
        <v>10374587</v>
      </c>
      <c r="C16" s="89">
        <v>13349711</v>
      </c>
      <c r="D16" s="90">
        <f t="shared" si="0"/>
        <v>77.7</v>
      </c>
      <c r="E16" s="89">
        <v>115271</v>
      </c>
      <c r="F16" s="89">
        <v>87639</v>
      </c>
      <c r="G16" s="90">
        <f t="shared" si="1"/>
        <v>131.5</v>
      </c>
      <c r="H16" s="89">
        <v>1832904</v>
      </c>
      <c r="I16" s="89">
        <v>2143506</v>
      </c>
      <c r="J16" s="90">
        <f t="shared" si="2"/>
        <v>85.5</v>
      </c>
      <c r="K16" s="89">
        <f t="shared" si="3"/>
        <v>12322762</v>
      </c>
      <c r="L16" s="89">
        <f t="shared" si="4"/>
        <v>15580856</v>
      </c>
      <c r="M16" s="90">
        <f t="shared" si="5"/>
        <v>79.1</v>
      </c>
      <c r="N16" s="86"/>
      <c r="O16" s="87"/>
      <c r="P16" s="8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</row>
    <row r="17" spans="1:255" ht="16.5" customHeight="1">
      <c r="A17" s="88" t="s">
        <v>188</v>
      </c>
      <c r="B17" s="89">
        <v>4377239</v>
      </c>
      <c r="C17" s="89">
        <v>4149265</v>
      </c>
      <c r="D17" s="90">
        <f t="shared" si="0"/>
        <v>105.5</v>
      </c>
      <c r="E17" s="89">
        <v>98320</v>
      </c>
      <c r="F17" s="89">
        <v>91165</v>
      </c>
      <c r="G17" s="90">
        <f t="shared" si="1"/>
        <v>107.8</v>
      </c>
      <c r="H17" s="89">
        <v>6128384</v>
      </c>
      <c r="I17" s="89">
        <v>7432372</v>
      </c>
      <c r="J17" s="90">
        <f t="shared" si="2"/>
        <v>82.5</v>
      </c>
      <c r="K17" s="89">
        <f t="shared" si="3"/>
        <v>10603943</v>
      </c>
      <c r="L17" s="89">
        <f t="shared" si="4"/>
        <v>11672802</v>
      </c>
      <c r="M17" s="90">
        <f t="shared" si="5"/>
        <v>90.8</v>
      </c>
      <c r="N17" s="86"/>
      <c r="O17" s="87"/>
      <c r="P17" s="87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</row>
    <row r="18" spans="1:255" ht="16.5" customHeight="1">
      <c r="A18" s="88" t="s">
        <v>189</v>
      </c>
      <c r="B18" s="89">
        <v>0</v>
      </c>
      <c r="C18" s="89">
        <v>0</v>
      </c>
      <c r="D18" s="90" t="str">
        <f t="shared" si="0"/>
        <v>　　－　　</v>
      </c>
      <c r="E18" s="89">
        <v>0</v>
      </c>
      <c r="F18" s="89">
        <v>0</v>
      </c>
      <c r="G18" s="90" t="str">
        <f t="shared" si="1"/>
        <v>　　－　　</v>
      </c>
      <c r="H18" s="89">
        <v>13178606</v>
      </c>
      <c r="I18" s="89">
        <v>12784190</v>
      </c>
      <c r="J18" s="90">
        <f t="shared" si="2"/>
        <v>103.1</v>
      </c>
      <c r="K18" s="89">
        <f t="shared" si="3"/>
        <v>13178606</v>
      </c>
      <c r="L18" s="89">
        <f t="shared" si="4"/>
        <v>12784190</v>
      </c>
      <c r="M18" s="90">
        <f t="shared" si="5"/>
        <v>103.1</v>
      </c>
      <c r="N18" s="86"/>
      <c r="O18" s="87"/>
      <c r="P18" s="87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</row>
    <row r="19" spans="1:255" ht="16.5" customHeight="1">
      <c r="A19" s="88" t="s">
        <v>190</v>
      </c>
      <c r="B19" s="89">
        <v>1707640</v>
      </c>
      <c r="C19" s="89">
        <v>1845830</v>
      </c>
      <c r="D19" s="90">
        <f t="shared" si="0"/>
        <v>92.5</v>
      </c>
      <c r="E19" s="89">
        <v>19379</v>
      </c>
      <c r="F19" s="89">
        <v>27506</v>
      </c>
      <c r="G19" s="90">
        <f t="shared" si="1"/>
        <v>70.5</v>
      </c>
      <c r="H19" s="89">
        <v>6673705</v>
      </c>
      <c r="I19" s="89">
        <v>6902476</v>
      </c>
      <c r="J19" s="90">
        <f t="shared" si="2"/>
        <v>96.7</v>
      </c>
      <c r="K19" s="89">
        <f t="shared" si="3"/>
        <v>8400724</v>
      </c>
      <c r="L19" s="89">
        <f t="shared" si="4"/>
        <v>8775812</v>
      </c>
      <c r="M19" s="90">
        <f t="shared" si="5"/>
        <v>95.7</v>
      </c>
      <c r="N19" s="86"/>
      <c r="O19" s="87"/>
      <c r="P19" s="87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</row>
    <row r="20" spans="1:255" ht="16.5" customHeight="1">
      <c r="A20" s="88" t="s">
        <v>191</v>
      </c>
      <c r="B20" s="89">
        <v>2545598</v>
      </c>
      <c r="C20" s="89">
        <v>2720379</v>
      </c>
      <c r="D20" s="90">
        <f t="shared" si="0"/>
        <v>93.6</v>
      </c>
      <c r="E20" s="89">
        <v>65845</v>
      </c>
      <c r="F20" s="89">
        <v>33925</v>
      </c>
      <c r="G20" s="90">
        <f t="shared" si="1"/>
        <v>194.1</v>
      </c>
      <c r="H20" s="89">
        <v>5003128</v>
      </c>
      <c r="I20" s="89">
        <v>6235970</v>
      </c>
      <c r="J20" s="90">
        <f t="shared" si="2"/>
        <v>80.2</v>
      </c>
      <c r="K20" s="89">
        <f t="shared" si="3"/>
        <v>7614571</v>
      </c>
      <c r="L20" s="89">
        <f t="shared" si="4"/>
        <v>8990274</v>
      </c>
      <c r="M20" s="90">
        <f t="shared" si="5"/>
        <v>84.7</v>
      </c>
      <c r="N20" s="86"/>
      <c r="O20" s="87"/>
      <c r="P20" s="87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</row>
    <row r="21" spans="1:255" ht="16.5" customHeight="1">
      <c r="A21" s="88" t="s">
        <v>192</v>
      </c>
      <c r="B21" s="89">
        <v>1520795</v>
      </c>
      <c r="C21" s="89">
        <v>1930142</v>
      </c>
      <c r="D21" s="90">
        <f t="shared" si="0"/>
        <v>78.8</v>
      </c>
      <c r="E21" s="89">
        <v>56486</v>
      </c>
      <c r="F21" s="89">
        <v>65266</v>
      </c>
      <c r="G21" s="90">
        <f t="shared" si="1"/>
        <v>86.5</v>
      </c>
      <c r="H21" s="89">
        <v>6930196</v>
      </c>
      <c r="I21" s="89">
        <v>6608818</v>
      </c>
      <c r="J21" s="90">
        <f t="shared" si="2"/>
        <v>104.9</v>
      </c>
      <c r="K21" s="89">
        <f t="shared" si="3"/>
        <v>8507477</v>
      </c>
      <c r="L21" s="89">
        <f t="shared" si="4"/>
        <v>8604226</v>
      </c>
      <c r="M21" s="90">
        <f t="shared" si="5"/>
        <v>98.9</v>
      </c>
      <c r="N21" s="86"/>
      <c r="O21" s="87"/>
      <c r="P21" s="87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</row>
    <row r="22" spans="1:255" ht="16.5" customHeight="1">
      <c r="A22" s="88" t="s">
        <v>193</v>
      </c>
      <c r="B22" s="89">
        <v>6966983</v>
      </c>
      <c r="C22" s="89">
        <v>9106696</v>
      </c>
      <c r="D22" s="90">
        <f t="shared" si="0"/>
        <v>76.5</v>
      </c>
      <c r="E22" s="89">
        <v>0</v>
      </c>
      <c r="F22" s="89">
        <v>0</v>
      </c>
      <c r="G22" s="90" t="str">
        <f t="shared" si="1"/>
        <v>　　－　　</v>
      </c>
      <c r="H22" s="89">
        <v>0</v>
      </c>
      <c r="I22" s="89">
        <v>0</v>
      </c>
      <c r="J22" s="90" t="str">
        <f t="shared" si="2"/>
        <v>　　－　　</v>
      </c>
      <c r="K22" s="89">
        <f t="shared" si="3"/>
        <v>6966983</v>
      </c>
      <c r="L22" s="89">
        <f t="shared" si="4"/>
        <v>9106696</v>
      </c>
      <c r="M22" s="90">
        <f t="shared" si="5"/>
        <v>76.5</v>
      </c>
      <c r="N22" s="86"/>
      <c r="O22" s="87"/>
      <c r="P22" s="87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</row>
    <row r="23" spans="1:255" ht="16.5" customHeight="1">
      <c r="A23" s="88" t="s">
        <v>194</v>
      </c>
      <c r="B23" s="89">
        <v>749731</v>
      </c>
      <c r="C23" s="89">
        <v>962888</v>
      </c>
      <c r="D23" s="90">
        <f t="shared" si="0"/>
        <v>77.9</v>
      </c>
      <c r="E23" s="89">
        <v>0</v>
      </c>
      <c r="F23" s="89">
        <v>0</v>
      </c>
      <c r="G23" s="90" t="str">
        <f t="shared" si="1"/>
        <v>　　－　　</v>
      </c>
      <c r="H23" s="89">
        <v>5420649</v>
      </c>
      <c r="I23" s="89">
        <v>5967146</v>
      </c>
      <c r="J23" s="90">
        <f t="shared" si="2"/>
        <v>90.8</v>
      </c>
      <c r="K23" s="89">
        <f t="shared" si="3"/>
        <v>6170380</v>
      </c>
      <c r="L23" s="89">
        <f t="shared" si="4"/>
        <v>6930034</v>
      </c>
      <c r="M23" s="90">
        <f t="shared" si="5"/>
        <v>89</v>
      </c>
      <c r="N23" s="86"/>
      <c r="O23" s="87"/>
      <c r="P23" s="87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</row>
    <row r="24" spans="1:255" ht="16.5" customHeight="1">
      <c r="A24" s="88" t="s">
        <v>195</v>
      </c>
      <c r="B24" s="89">
        <v>172141</v>
      </c>
      <c r="C24" s="89">
        <v>299413</v>
      </c>
      <c r="D24" s="90">
        <f t="shared" si="0"/>
        <v>57.5</v>
      </c>
      <c r="E24" s="89">
        <v>0</v>
      </c>
      <c r="F24" s="89">
        <v>0</v>
      </c>
      <c r="G24" s="90" t="str">
        <f t="shared" si="1"/>
        <v>　　－　　</v>
      </c>
      <c r="H24" s="89">
        <v>7080282</v>
      </c>
      <c r="I24" s="89">
        <v>7340722</v>
      </c>
      <c r="J24" s="90">
        <f t="shared" si="2"/>
        <v>96.5</v>
      </c>
      <c r="K24" s="89">
        <f t="shared" si="3"/>
        <v>7252423</v>
      </c>
      <c r="L24" s="89">
        <f t="shared" si="4"/>
        <v>7640135</v>
      </c>
      <c r="M24" s="90">
        <f t="shared" si="5"/>
        <v>94.9</v>
      </c>
      <c r="N24" s="86"/>
      <c r="O24" s="87"/>
      <c r="P24" s="87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</row>
    <row r="25" spans="1:255" ht="16.5" customHeight="1">
      <c r="A25" s="88" t="s">
        <v>196</v>
      </c>
      <c r="B25" s="89">
        <v>2113423</v>
      </c>
      <c r="C25" s="89">
        <v>3922015</v>
      </c>
      <c r="D25" s="90">
        <f t="shared" si="0"/>
        <v>53.9</v>
      </c>
      <c r="E25" s="89">
        <v>167551</v>
      </c>
      <c r="F25" s="89">
        <v>317661</v>
      </c>
      <c r="G25" s="90">
        <f t="shared" si="1"/>
        <v>52.7</v>
      </c>
      <c r="H25" s="89">
        <v>4261351</v>
      </c>
      <c r="I25" s="89">
        <v>7139037</v>
      </c>
      <c r="J25" s="90">
        <f t="shared" si="2"/>
        <v>59.7</v>
      </c>
      <c r="K25" s="89">
        <f t="shared" si="3"/>
        <v>6542325</v>
      </c>
      <c r="L25" s="89">
        <f t="shared" si="4"/>
        <v>11378713</v>
      </c>
      <c r="M25" s="90">
        <f t="shared" si="5"/>
        <v>57.5</v>
      </c>
      <c r="N25" s="86"/>
      <c r="O25" s="87"/>
      <c r="P25" s="87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</row>
    <row r="26" spans="1:255" ht="16.5" customHeight="1">
      <c r="A26" s="88" t="s">
        <v>197</v>
      </c>
      <c r="B26" s="89">
        <v>2268686</v>
      </c>
      <c r="C26" s="89">
        <v>2452426</v>
      </c>
      <c r="D26" s="90">
        <f t="shared" si="0"/>
        <v>92.5</v>
      </c>
      <c r="E26" s="89">
        <v>5807</v>
      </c>
      <c r="F26" s="89">
        <v>12915</v>
      </c>
      <c r="G26" s="90">
        <f t="shared" si="1"/>
        <v>45</v>
      </c>
      <c r="H26" s="89">
        <v>3613228</v>
      </c>
      <c r="I26" s="89">
        <v>4458863</v>
      </c>
      <c r="J26" s="90">
        <f t="shared" si="2"/>
        <v>81</v>
      </c>
      <c r="K26" s="89">
        <f t="shared" si="3"/>
        <v>5887721</v>
      </c>
      <c r="L26" s="89">
        <f t="shared" si="4"/>
        <v>6924204</v>
      </c>
      <c r="M26" s="90">
        <f t="shared" si="5"/>
        <v>85</v>
      </c>
      <c r="N26" s="86"/>
      <c r="O26" s="87"/>
      <c r="P26" s="87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</row>
    <row r="27" spans="1:255" ht="16.5" customHeight="1">
      <c r="A27" s="88" t="s">
        <v>198</v>
      </c>
      <c r="B27" s="89">
        <v>2297684</v>
      </c>
      <c r="C27" s="89">
        <v>2916696</v>
      </c>
      <c r="D27" s="90">
        <f t="shared" si="0"/>
        <v>78.8</v>
      </c>
      <c r="E27" s="89">
        <v>43257</v>
      </c>
      <c r="F27" s="89">
        <v>39623</v>
      </c>
      <c r="G27" s="90">
        <f t="shared" si="1"/>
        <v>109.2</v>
      </c>
      <c r="H27" s="89">
        <v>3545526</v>
      </c>
      <c r="I27" s="89">
        <v>3777146</v>
      </c>
      <c r="J27" s="90">
        <f t="shared" si="2"/>
        <v>93.9</v>
      </c>
      <c r="K27" s="89">
        <f t="shared" si="3"/>
        <v>5886467</v>
      </c>
      <c r="L27" s="89">
        <f t="shared" si="4"/>
        <v>6733465</v>
      </c>
      <c r="M27" s="90">
        <f t="shared" si="5"/>
        <v>87.4</v>
      </c>
      <c r="N27" s="86"/>
      <c r="O27" s="87"/>
      <c r="P27" s="87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</row>
    <row r="28" spans="1:255" ht="16.5" customHeight="1">
      <c r="A28" s="88" t="s">
        <v>1</v>
      </c>
      <c r="B28" s="89">
        <v>4834576</v>
      </c>
      <c r="C28" s="89">
        <v>5571518</v>
      </c>
      <c r="D28" s="90">
        <f t="shared" si="0"/>
        <v>86.8</v>
      </c>
      <c r="E28" s="89">
        <v>16873</v>
      </c>
      <c r="F28" s="89">
        <v>14036</v>
      </c>
      <c r="G28" s="90">
        <f t="shared" si="1"/>
        <v>120.2</v>
      </c>
      <c r="H28" s="89">
        <v>1441482</v>
      </c>
      <c r="I28" s="89">
        <v>1405053</v>
      </c>
      <c r="J28" s="90">
        <f t="shared" si="2"/>
        <v>102.6</v>
      </c>
      <c r="K28" s="89">
        <f t="shared" si="3"/>
        <v>6292931</v>
      </c>
      <c r="L28" s="89">
        <f t="shared" si="4"/>
        <v>6990607</v>
      </c>
      <c r="M28" s="90">
        <f t="shared" si="5"/>
        <v>90</v>
      </c>
      <c r="N28" s="86"/>
      <c r="O28" s="87"/>
      <c r="P28" s="87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</row>
    <row r="29" spans="1:255" ht="16.5" customHeight="1">
      <c r="A29" s="88" t="s">
        <v>199</v>
      </c>
      <c r="B29" s="89">
        <v>2104668</v>
      </c>
      <c r="C29" s="89">
        <v>2003047</v>
      </c>
      <c r="D29" s="90">
        <f t="shared" si="0"/>
        <v>105.1</v>
      </c>
      <c r="E29" s="89">
        <v>0</v>
      </c>
      <c r="F29" s="89">
        <v>0</v>
      </c>
      <c r="G29" s="90" t="str">
        <f t="shared" si="1"/>
        <v>　　－　　</v>
      </c>
      <c r="H29" s="89">
        <v>4137414</v>
      </c>
      <c r="I29" s="89">
        <v>4056787</v>
      </c>
      <c r="J29" s="90">
        <f t="shared" si="2"/>
        <v>102</v>
      </c>
      <c r="K29" s="89">
        <f t="shared" si="3"/>
        <v>6242082</v>
      </c>
      <c r="L29" s="89">
        <f t="shared" si="4"/>
        <v>6059834</v>
      </c>
      <c r="M29" s="90">
        <f t="shared" si="5"/>
        <v>103</v>
      </c>
      <c r="N29" s="86"/>
      <c r="O29" s="87"/>
      <c r="P29" s="87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</row>
    <row r="30" spans="1:255" ht="16.5" customHeight="1">
      <c r="A30" s="88" t="s">
        <v>200</v>
      </c>
      <c r="B30" s="89">
        <v>785239</v>
      </c>
      <c r="C30" s="89">
        <v>806054</v>
      </c>
      <c r="D30" s="90">
        <f t="shared" si="0"/>
        <v>97.4</v>
      </c>
      <c r="E30" s="89">
        <v>0</v>
      </c>
      <c r="F30" s="89">
        <v>0</v>
      </c>
      <c r="G30" s="90" t="str">
        <f t="shared" si="1"/>
        <v>　　－　　</v>
      </c>
      <c r="H30" s="89">
        <v>5493814</v>
      </c>
      <c r="I30" s="89">
        <v>5499488</v>
      </c>
      <c r="J30" s="90">
        <f t="shared" si="2"/>
        <v>99.9</v>
      </c>
      <c r="K30" s="89">
        <f t="shared" si="3"/>
        <v>6279053</v>
      </c>
      <c r="L30" s="89">
        <f t="shared" si="4"/>
        <v>6305542</v>
      </c>
      <c r="M30" s="90">
        <f t="shared" si="5"/>
        <v>99.6</v>
      </c>
      <c r="N30" s="86"/>
      <c r="O30" s="87"/>
      <c r="P30" s="87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</row>
    <row r="31" spans="1:255" ht="16.5" customHeight="1">
      <c r="A31" s="88" t="s">
        <v>201</v>
      </c>
      <c r="B31" s="89">
        <v>3449904</v>
      </c>
      <c r="C31" s="89">
        <v>1206106</v>
      </c>
      <c r="D31" s="90">
        <f t="shared" si="0"/>
        <v>286</v>
      </c>
      <c r="E31" s="89">
        <v>0</v>
      </c>
      <c r="F31" s="89">
        <v>0</v>
      </c>
      <c r="G31" s="90" t="str">
        <f t="shared" si="1"/>
        <v>　　－　　</v>
      </c>
      <c r="H31" s="89">
        <v>8675146</v>
      </c>
      <c r="I31" s="89">
        <v>3829651</v>
      </c>
      <c r="J31" s="90">
        <f t="shared" si="2"/>
        <v>226.5</v>
      </c>
      <c r="K31" s="89">
        <f t="shared" si="3"/>
        <v>12125050</v>
      </c>
      <c r="L31" s="89">
        <f t="shared" si="4"/>
        <v>5035757</v>
      </c>
      <c r="M31" s="90">
        <f t="shared" si="5"/>
        <v>240.8</v>
      </c>
      <c r="N31" s="86"/>
      <c r="O31" s="87"/>
      <c r="P31" s="87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</row>
    <row r="32" spans="1:255" ht="16.5" customHeight="1">
      <c r="A32" s="88" t="s">
        <v>74</v>
      </c>
      <c r="B32" s="89">
        <v>876014</v>
      </c>
      <c r="C32" s="89">
        <v>1101725</v>
      </c>
      <c r="D32" s="90">
        <f t="shared" si="0"/>
        <v>79.5</v>
      </c>
      <c r="E32" s="89">
        <v>0</v>
      </c>
      <c r="F32" s="89">
        <v>0</v>
      </c>
      <c r="G32" s="90" t="str">
        <f t="shared" si="1"/>
        <v>　　－　　</v>
      </c>
      <c r="H32" s="89">
        <v>4004581</v>
      </c>
      <c r="I32" s="89">
        <v>3766749</v>
      </c>
      <c r="J32" s="90">
        <f t="shared" si="2"/>
        <v>106.3</v>
      </c>
      <c r="K32" s="89">
        <f t="shared" si="3"/>
        <v>4880595</v>
      </c>
      <c r="L32" s="89">
        <f t="shared" si="4"/>
        <v>4868474</v>
      </c>
      <c r="M32" s="90">
        <f t="shared" si="5"/>
        <v>100.2</v>
      </c>
      <c r="N32" s="86"/>
      <c r="O32" s="87"/>
      <c r="P32" s="87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</row>
    <row r="33" spans="1:255" ht="16.5" customHeight="1">
      <c r="A33" s="88" t="s">
        <v>202</v>
      </c>
      <c r="B33" s="89">
        <v>2742813</v>
      </c>
      <c r="C33" s="89">
        <v>2487911</v>
      </c>
      <c r="D33" s="90">
        <f t="shared" si="0"/>
        <v>110.2</v>
      </c>
      <c r="E33" s="89">
        <v>27829</v>
      </c>
      <c r="F33" s="89">
        <v>0</v>
      </c>
      <c r="G33" s="90" t="str">
        <f t="shared" si="1"/>
        <v>　　－　　</v>
      </c>
      <c r="H33" s="89">
        <v>2776976</v>
      </c>
      <c r="I33" s="89">
        <v>2957797</v>
      </c>
      <c r="J33" s="90">
        <f t="shared" si="2"/>
        <v>93.9</v>
      </c>
      <c r="K33" s="89">
        <f t="shared" si="3"/>
        <v>5547618</v>
      </c>
      <c r="L33" s="89">
        <f t="shared" si="4"/>
        <v>5445708</v>
      </c>
      <c r="M33" s="90">
        <f t="shared" si="5"/>
        <v>101.9</v>
      </c>
      <c r="N33" s="86"/>
      <c r="O33" s="87"/>
      <c r="P33" s="87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</row>
    <row r="34" spans="1:255" ht="16.5" customHeight="1">
      <c r="A34" s="88" t="s">
        <v>203</v>
      </c>
      <c r="B34" s="89">
        <v>4547727</v>
      </c>
      <c r="C34" s="89">
        <v>4565929</v>
      </c>
      <c r="D34" s="90">
        <f t="shared" si="0"/>
        <v>99.6</v>
      </c>
      <c r="E34" s="89">
        <v>0</v>
      </c>
      <c r="F34" s="89">
        <v>0</v>
      </c>
      <c r="G34" s="90" t="str">
        <f t="shared" si="1"/>
        <v>　　－　　</v>
      </c>
      <c r="H34" s="89">
        <v>377374</v>
      </c>
      <c r="I34" s="89">
        <v>432270</v>
      </c>
      <c r="J34" s="90">
        <f t="shared" si="2"/>
        <v>87.3</v>
      </c>
      <c r="K34" s="89">
        <f t="shared" si="3"/>
        <v>4925101</v>
      </c>
      <c r="L34" s="89">
        <f t="shared" si="4"/>
        <v>4998199</v>
      </c>
      <c r="M34" s="90">
        <f t="shared" si="5"/>
        <v>98.5</v>
      </c>
      <c r="N34" s="86"/>
      <c r="O34" s="87"/>
      <c r="P34" s="87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</row>
    <row r="35" spans="1:255" ht="16.5" customHeight="1">
      <c r="A35" s="88" t="s">
        <v>204</v>
      </c>
      <c r="B35" s="89">
        <v>927739</v>
      </c>
      <c r="C35" s="89">
        <v>1065516</v>
      </c>
      <c r="D35" s="90">
        <f t="shared" si="0"/>
        <v>87.1</v>
      </c>
      <c r="E35" s="89">
        <v>15394</v>
      </c>
      <c r="F35" s="89">
        <v>45193</v>
      </c>
      <c r="G35" s="90">
        <f t="shared" si="1"/>
        <v>34.1</v>
      </c>
      <c r="H35" s="89">
        <v>3441455</v>
      </c>
      <c r="I35" s="89">
        <v>3789149</v>
      </c>
      <c r="J35" s="90">
        <f t="shared" si="2"/>
        <v>90.8</v>
      </c>
      <c r="K35" s="89">
        <f t="shared" si="3"/>
        <v>4384588</v>
      </c>
      <c r="L35" s="89">
        <f t="shared" si="4"/>
        <v>4899858</v>
      </c>
      <c r="M35" s="90">
        <f t="shared" si="5"/>
        <v>89.5</v>
      </c>
      <c r="N35" s="86"/>
      <c r="O35" s="87"/>
      <c r="P35" s="87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</row>
    <row r="36" spans="1:255" ht="16.5" customHeight="1">
      <c r="A36" s="88" t="s">
        <v>2</v>
      </c>
      <c r="B36" s="89">
        <v>5994286</v>
      </c>
      <c r="C36" s="89">
        <v>5745749</v>
      </c>
      <c r="D36" s="90">
        <f t="shared" si="0"/>
        <v>104.3</v>
      </c>
      <c r="E36" s="89">
        <v>0</v>
      </c>
      <c r="F36" s="89">
        <v>0</v>
      </c>
      <c r="G36" s="90" t="str">
        <f t="shared" si="1"/>
        <v>　　－　　</v>
      </c>
      <c r="H36" s="89">
        <v>0</v>
      </c>
      <c r="I36" s="89">
        <v>0</v>
      </c>
      <c r="J36" s="90" t="str">
        <f t="shared" si="2"/>
        <v>　　－　　</v>
      </c>
      <c r="K36" s="89">
        <f t="shared" si="3"/>
        <v>5994286</v>
      </c>
      <c r="L36" s="89">
        <f t="shared" si="4"/>
        <v>5745749</v>
      </c>
      <c r="M36" s="90">
        <f t="shared" si="5"/>
        <v>104.3</v>
      </c>
      <c r="N36" s="86"/>
      <c r="O36" s="87"/>
      <c r="P36" s="87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</row>
    <row r="37" spans="1:255" ht="16.5" customHeight="1">
      <c r="A37" s="88" t="s">
        <v>205</v>
      </c>
      <c r="B37" s="89">
        <v>874057</v>
      </c>
      <c r="C37" s="89">
        <v>1059583</v>
      </c>
      <c r="D37" s="90">
        <f t="shared" si="0"/>
        <v>82.5</v>
      </c>
      <c r="E37" s="89">
        <v>516</v>
      </c>
      <c r="F37" s="89">
        <v>3493</v>
      </c>
      <c r="G37" s="90">
        <f t="shared" si="1"/>
        <v>14.8</v>
      </c>
      <c r="H37" s="89">
        <v>3653414</v>
      </c>
      <c r="I37" s="89">
        <v>3301611</v>
      </c>
      <c r="J37" s="90">
        <f t="shared" si="2"/>
        <v>110.7</v>
      </c>
      <c r="K37" s="89">
        <f t="shared" si="3"/>
        <v>4527987</v>
      </c>
      <c r="L37" s="89">
        <f t="shared" si="4"/>
        <v>4364687</v>
      </c>
      <c r="M37" s="90">
        <f t="shared" si="5"/>
        <v>103.7</v>
      </c>
      <c r="N37" s="86"/>
      <c r="O37" s="87"/>
      <c r="P37" s="87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</row>
    <row r="38" spans="1:255" ht="16.5" customHeight="1">
      <c r="A38" s="91" t="s">
        <v>206</v>
      </c>
      <c r="B38" s="92">
        <v>1093941</v>
      </c>
      <c r="C38" s="92">
        <v>1255634</v>
      </c>
      <c r="D38" s="93">
        <f t="shared" si="0"/>
        <v>87.1</v>
      </c>
      <c r="E38" s="92">
        <v>3720</v>
      </c>
      <c r="F38" s="92">
        <v>654</v>
      </c>
      <c r="G38" s="93">
        <f t="shared" si="1"/>
        <v>568.8</v>
      </c>
      <c r="H38" s="92">
        <v>2312028</v>
      </c>
      <c r="I38" s="92">
        <v>2436667</v>
      </c>
      <c r="J38" s="93">
        <f t="shared" si="2"/>
        <v>94.9</v>
      </c>
      <c r="K38" s="92">
        <f t="shared" si="3"/>
        <v>3409689</v>
      </c>
      <c r="L38" s="92">
        <f t="shared" si="4"/>
        <v>3692955</v>
      </c>
      <c r="M38" s="93">
        <f t="shared" si="5"/>
        <v>92.3</v>
      </c>
      <c r="N38" s="86"/>
      <c r="O38" s="87"/>
      <c r="P38" s="87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</row>
    <row r="39" spans="1:255" ht="18" customHeight="1">
      <c r="A39" s="68" t="s">
        <v>84</v>
      </c>
      <c r="B39" s="94">
        <f>SUM(B4:B38)</f>
        <v>210635122</v>
      </c>
      <c r="C39" s="94">
        <f>SUM(C4:C38)</f>
        <v>231176041</v>
      </c>
      <c r="D39" s="95">
        <f t="shared" si="0"/>
        <v>91.1</v>
      </c>
      <c r="E39" s="94">
        <f>SUM(E4:E38)</f>
        <v>3236554</v>
      </c>
      <c r="F39" s="94">
        <f>SUM(F4:F38)</f>
        <v>3387417</v>
      </c>
      <c r="G39" s="95">
        <f t="shared" si="1"/>
        <v>95.5</v>
      </c>
      <c r="H39" s="94">
        <f>SUM(H4:H38)</f>
        <v>307155036</v>
      </c>
      <c r="I39" s="94">
        <f>SUM(I4:I38)</f>
        <v>324189035</v>
      </c>
      <c r="J39" s="95">
        <f t="shared" si="2"/>
        <v>94.7</v>
      </c>
      <c r="K39" s="94">
        <f>SUM(K4:K38)</f>
        <v>521026712</v>
      </c>
      <c r="L39" s="94">
        <f>SUM(L4:L38)</f>
        <v>558752493</v>
      </c>
      <c r="M39" s="95">
        <f t="shared" si="5"/>
        <v>93.2</v>
      </c>
      <c r="N39" s="86"/>
      <c r="O39" s="87"/>
      <c r="P39" s="87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</row>
    <row r="40" spans="1:255" ht="16.5" customHeight="1">
      <c r="A40" s="83" t="s">
        <v>207</v>
      </c>
      <c r="B40" s="84">
        <v>785553</v>
      </c>
      <c r="C40" s="84">
        <v>1039096</v>
      </c>
      <c r="D40" s="85">
        <f aca="true" t="shared" si="6" ref="D40:D68">IF(OR(B40=0,C40=0),"　　－　　",ROUND(B40/C40*100,1))</f>
        <v>75.6</v>
      </c>
      <c r="E40" s="84">
        <v>2984</v>
      </c>
      <c r="F40" s="84">
        <v>20515</v>
      </c>
      <c r="G40" s="85">
        <f aca="true" t="shared" si="7" ref="G40:G68">IF(OR(E40=0,F40=0),"　　－　　",ROUND(E40/F40*100,1))</f>
        <v>14.5</v>
      </c>
      <c r="H40" s="84">
        <v>3075691</v>
      </c>
      <c r="I40" s="84">
        <v>2812185</v>
      </c>
      <c r="J40" s="85">
        <f aca="true" t="shared" si="8" ref="J40:J68">IF(OR(H40=0,I40=0),"　　－　　",ROUND(H40/I40*100,1))</f>
        <v>109.4</v>
      </c>
      <c r="K40" s="84">
        <f aca="true" t="shared" si="9" ref="K40:K67">B40+E40+H40</f>
        <v>3864228</v>
      </c>
      <c r="L40" s="84">
        <f aca="true" t="shared" si="10" ref="L40:L67">C40+F40+I40</f>
        <v>3871796</v>
      </c>
      <c r="M40" s="85">
        <f aca="true" t="shared" si="11" ref="M40:M68">IF(OR(K40=0,L40=0),"　　－　　",ROUND(K40/L40*100,1))</f>
        <v>99.8</v>
      </c>
      <c r="N40" s="86"/>
      <c r="O40" s="87"/>
      <c r="P40" s="87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</row>
    <row r="41" spans="1:255" ht="16.5" customHeight="1">
      <c r="A41" s="88" t="s">
        <v>208</v>
      </c>
      <c r="B41" s="89">
        <v>695539</v>
      </c>
      <c r="C41" s="89">
        <v>873608</v>
      </c>
      <c r="D41" s="90">
        <f t="shared" si="6"/>
        <v>79.6</v>
      </c>
      <c r="E41" s="89">
        <v>0</v>
      </c>
      <c r="F41" s="89">
        <v>0</v>
      </c>
      <c r="G41" s="90" t="str">
        <f t="shared" si="7"/>
        <v>　　－　　</v>
      </c>
      <c r="H41" s="89">
        <v>2034885</v>
      </c>
      <c r="I41" s="89">
        <v>2334304</v>
      </c>
      <c r="J41" s="90">
        <f t="shared" si="8"/>
        <v>87.2</v>
      </c>
      <c r="K41" s="89">
        <f t="shared" si="9"/>
        <v>2730424</v>
      </c>
      <c r="L41" s="89">
        <f t="shared" si="10"/>
        <v>3207912</v>
      </c>
      <c r="M41" s="90">
        <f t="shared" si="11"/>
        <v>85.1</v>
      </c>
      <c r="N41" s="86"/>
      <c r="O41" s="87"/>
      <c r="P41" s="87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</row>
    <row r="42" spans="1:255" ht="16.5" customHeight="1">
      <c r="A42" s="88" t="s">
        <v>209</v>
      </c>
      <c r="B42" s="89">
        <v>4363820</v>
      </c>
      <c r="C42" s="89">
        <v>3940238</v>
      </c>
      <c r="D42" s="90">
        <f t="shared" si="6"/>
        <v>110.8</v>
      </c>
      <c r="E42" s="89">
        <v>3922</v>
      </c>
      <c r="F42" s="89">
        <v>14827</v>
      </c>
      <c r="G42" s="90">
        <f t="shared" si="7"/>
        <v>26.5</v>
      </c>
      <c r="H42" s="89">
        <v>379880</v>
      </c>
      <c r="I42" s="89">
        <v>331781</v>
      </c>
      <c r="J42" s="90">
        <f t="shared" si="8"/>
        <v>114.5</v>
      </c>
      <c r="K42" s="89">
        <f t="shared" si="9"/>
        <v>4747622</v>
      </c>
      <c r="L42" s="89">
        <f t="shared" si="10"/>
        <v>4286846</v>
      </c>
      <c r="M42" s="90">
        <f t="shared" si="11"/>
        <v>110.7</v>
      </c>
      <c r="N42" s="86"/>
      <c r="O42" s="87"/>
      <c r="P42" s="87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</row>
    <row r="43" spans="1:255" ht="16.5" customHeight="1">
      <c r="A43" s="88" t="s">
        <v>210</v>
      </c>
      <c r="B43" s="89">
        <v>2927477</v>
      </c>
      <c r="C43" s="89">
        <v>3361883</v>
      </c>
      <c r="D43" s="90">
        <f t="shared" si="6"/>
        <v>87.1</v>
      </c>
      <c r="E43" s="89">
        <v>0</v>
      </c>
      <c r="F43" s="89">
        <v>0</v>
      </c>
      <c r="G43" s="90" t="str">
        <f t="shared" si="7"/>
        <v>　　－　　</v>
      </c>
      <c r="H43" s="89">
        <v>198931</v>
      </c>
      <c r="I43" s="89">
        <v>198887</v>
      </c>
      <c r="J43" s="90">
        <f t="shared" si="8"/>
        <v>100</v>
      </c>
      <c r="K43" s="89">
        <f t="shared" si="9"/>
        <v>3126408</v>
      </c>
      <c r="L43" s="89">
        <f t="shared" si="10"/>
        <v>3560770</v>
      </c>
      <c r="M43" s="90">
        <f t="shared" si="11"/>
        <v>87.8</v>
      </c>
      <c r="N43" s="86"/>
      <c r="O43" s="87"/>
      <c r="P43" s="87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</row>
    <row r="44" spans="1:255" ht="16.5" customHeight="1">
      <c r="A44" s="88" t="s">
        <v>211</v>
      </c>
      <c r="B44" s="89">
        <v>2999196</v>
      </c>
      <c r="C44" s="89">
        <v>3328997</v>
      </c>
      <c r="D44" s="90">
        <f t="shared" si="6"/>
        <v>90.1</v>
      </c>
      <c r="E44" s="89">
        <v>0</v>
      </c>
      <c r="F44" s="89">
        <v>0</v>
      </c>
      <c r="G44" s="90" t="str">
        <f t="shared" si="7"/>
        <v>　　－　　</v>
      </c>
      <c r="H44" s="89">
        <v>216550</v>
      </c>
      <c r="I44" s="89">
        <v>238960</v>
      </c>
      <c r="J44" s="90">
        <f t="shared" si="8"/>
        <v>90.6</v>
      </c>
      <c r="K44" s="89">
        <f t="shared" si="9"/>
        <v>3215746</v>
      </c>
      <c r="L44" s="89">
        <f t="shared" si="10"/>
        <v>3567957</v>
      </c>
      <c r="M44" s="90">
        <f t="shared" si="11"/>
        <v>90.1</v>
      </c>
      <c r="N44" s="86"/>
      <c r="O44" s="87"/>
      <c r="P44" s="87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</row>
    <row r="45" spans="1:255" ht="16.5" customHeight="1">
      <c r="A45" s="88" t="s">
        <v>212</v>
      </c>
      <c r="B45" s="89">
        <v>1411497</v>
      </c>
      <c r="C45" s="89">
        <v>1396330</v>
      </c>
      <c r="D45" s="90">
        <f t="shared" si="6"/>
        <v>101.1</v>
      </c>
      <c r="E45" s="89">
        <v>270</v>
      </c>
      <c r="F45" s="89">
        <v>131</v>
      </c>
      <c r="G45" s="90">
        <f t="shared" si="7"/>
        <v>206.1</v>
      </c>
      <c r="H45" s="89">
        <v>1681781</v>
      </c>
      <c r="I45" s="89">
        <v>1528877</v>
      </c>
      <c r="J45" s="90">
        <f t="shared" si="8"/>
        <v>110</v>
      </c>
      <c r="K45" s="89">
        <f t="shared" si="9"/>
        <v>3093548</v>
      </c>
      <c r="L45" s="89">
        <f t="shared" si="10"/>
        <v>2925338</v>
      </c>
      <c r="M45" s="90">
        <f t="shared" si="11"/>
        <v>105.8</v>
      </c>
      <c r="N45" s="86"/>
      <c r="O45" s="87"/>
      <c r="P45" s="87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</row>
    <row r="46" spans="1:255" ht="16.5" customHeight="1">
      <c r="A46" s="88" t="s">
        <v>213</v>
      </c>
      <c r="B46" s="89">
        <v>664352</v>
      </c>
      <c r="C46" s="89">
        <v>743213</v>
      </c>
      <c r="D46" s="90">
        <f t="shared" si="6"/>
        <v>89.4</v>
      </c>
      <c r="E46" s="89">
        <v>85263</v>
      </c>
      <c r="F46" s="89">
        <v>57667</v>
      </c>
      <c r="G46" s="90">
        <f t="shared" si="7"/>
        <v>147.9</v>
      </c>
      <c r="H46" s="89">
        <v>2410844</v>
      </c>
      <c r="I46" s="89">
        <v>2422966</v>
      </c>
      <c r="J46" s="90">
        <f t="shared" si="8"/>
        <v>99.5</v>
      </c>
      <c r="K46" s="89">
        <f t="shared" si="9"/>
        <v>3160459</v>
      </c>
      <c r="L46" s="89">
        <f t="shared" si="10"/>
        <v>3223846</v>
      </c>
      <c r="M46" s="90">
        <f t="shared" si="11"/>
        <v>98</v>
      </c>
      <c r="N46" s="86"/>
      <c r="O46" s="87"/>
      <c r="P46" s="8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</row>
    <row r="47" spans="1:255" ht="16.5" customHeight="1">
      <c r="A47" s="88" t="s">
        <v>214</v>
      </c>
      <c r="B47" s="89">
        <v>214024</v>
      </c>
      <c r="C47" s="89">
        <v>280446</v>
      </c>
      <c r="D47" s="90">
        <f t="shared" si="6"/>
        <v>76.3</v>
      </c>
      <c r="E47" s="89">
        <v>32829</v>
      </c>
      <c r="F47" s="89">
        <v>37985</v>
      </c>
      <c r="G47" s="90">
        <f t="shared" si="7"/>
        <v>86.4</v>
      </c>
      <c r="H47" s="89">
        <v>3179634</v>
      </c>
      <c r="I47" s="89">
        <v>2798508</v>
      </c>
      <c r="J47" s="90">
        <f t="shared" si="8"/>
        <v>113.6</v>
      </c>
      <c r="K47" s="89">
        <f t="shared" si="9"/>
        <v>3426487</v>
      </c>
      <c r="L47" s="89">
        <f t="shared" si="10"/>
        <v>3116939</v>
      </c>
      <c r="M47" s="90">
        <f t="shared" si="11"/>
        <v>109.9</v>
      </c>
      <c r="N47" s="86"/>
      <c r="O47" s="87"/>
      <c r="P47" s="87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</row>
    <row r="48" spans="1:255" ht="16.5" customHeight="1">
      <c r="A48" s="88" t="s">
        <v>215</v>
      </c>
      <c r="B48" s="89">
        <v>148801</v>
      </c>
      <c r="C48" s="89">
        <v>143433</v>
      </c>
      <c r="D48" s="90">
        <f t="shared" si="6"/>
        <v>103.7</v>
      </c>
      <c r="E48" s="89">
        <v>0</v>
      </c>
      <c r="F48" s="89">
        <v>0</v>
      </c>
      <c r="G48" s="90" t="str">
        <f t="shared" si="7"/>
        <v>　　－　　</v>
      </c>
      <c r="H48" s="89">
        <v>2466491</v>
      </c>
      <c r="I48" s="89">
        <v>2338792</v>
      </c>
      <c r="J48" s="90">
        <f t="shared" si="8"/>
        <v>105.5</v>
      </c>
      <c r="K48" s="89">
        <f t="shared" si="9"/>
        <v>2615292</v>
      </c>
      <c r="L48" s="89">
        <f t="shared" si="10"/>
        <v>2482225</v>
      </c>
      <c r="M48" s="90">
        <f t="shared" si="11"/>
        <v>105.4</v>
      </c>
      <c r="N48" s="86"/>
      <c r="O48" s="87"/>
      <c r="P48" s="87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</row>
    <row r="49" spans="1:255" ht="16.5" customHeight="1">
      <c r="A49" s="88" t="s">
        <v>216</v>
      </c>
      <c r="B49" s="89">
        <v>248403</v>
      </c>
      <c r="C49" s="89">
        <v>219606</v>
      </c>
      <c r="D49" s="90">
        <f t="shared" si="6"/>
        <v>113.1</v>
      </c>
      <c r="E49" s="89">
        <v>0</v>
      </c>
      <c r="F49" s="89">
        <v>0</v>
      </c>
      <c r="G49" s="90" t="str">
        <f t="shared" si="7"/>
        <v>　　－　　</v>
      </c>
      <c r="H49" s="89">
        <v>2332214</v>
      </c>
      <c r="I49" s="89">
        <v>2385852</v>
      </c>
      <c r="J49" s="90">
        <f t="shared" si="8"/>
        <v>97.8</v>
      </c>
      <c r="K49" s="89">
        <f t="shared" si="9"/>
        <v>2580617</v>
      </c>
      <c r="L49" s="89">
        <f t="shared" si="10"/>
        <v>2605458</v>
      </c>
      <c r="M49" s="90">
        <f t="shared" si="11"/>
        <v>99</v>
      </c>
      <c r="N49" s="86"/>
      <c r="O49" s="87"/>
      <c r="P49" s="87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</row>
    <row r="50" spans="1:255" ht="16.5" customHeight="1">
      <c r="A50" s="88" t="s">
        <v>217</v>
      </c>
      <c r="B50" s="89">
        <v>1986938</v>
      </c>
      <c r="C50" s="89">
        <v>2217087</v>
      </c>
      <c r="D50" s="90">
        <f t="shared" si="6"/>
        <v>89.6</v>
      </c>
      <c r="E50" s="89">
        <v>0</v>
      </c>
      <c r="F50" s="89">
        <v>0</v>
      </c>
      <c r="G50" s="90" t="str">
        <f t="shared" si="7"/>
        <v>　　－　　</v>
      </c>
      <c r="H50" s="89">
        <v>0</v>
      </c>
      <c r="I50" s="89">
        <v>0</v>
      </c>
      <c r="J50" s="90" t="str">
        <f t="shared" si="8"/>
        <v>　　－　　</v>
      </c>
      <c r="K50" s="89">
        <f t="shared" si="9"/>
        <v>1986938</v>
      </c>
      <c r="L50" s="89">
        <f t="shared" si="10"/>
        <v>2217087</v>
      </c>
      <c r="M50" s="90">
        <f t="shared" si="11"/>
        <v>89.6</v>
      </c>
      <c r="N50" s="86"/>
      <c r="O50" s="87"/>
      <c r="P50" s="87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</row>
    <row r="51" spans="1:255" ht="15.75" customHeight="1">
      <c r="A51" s="88" t="s">
        <v>218</v>
      </c>
      <c r="B51" s="89">
        <v>2456566</v>
      </c>
      <c r="C51" s="89">
        <v>2893992</v>
      </c>
      <c r="D51" s="90">
        <f t="shared" si="6"/>
        <v>84.9</v>
      </c>
      <c r="E51" s="89">
        <v>0</v>
      </c>
      <c r="F51" s="89">
        <v>0</v>
      </c>
      <c r="G51" s="90" t="str">
        <f t="shared" si="7"/>
        <v>　　－　　</v>
      </c>
      <c r="H51" s="89">
        <v>60239</v>
      </c>
      <c r="I51" s="89">
        <v>61951</v>
      </c>
      <c r="J51" s="90">
        <f t="shared" si="8"/>
        <v>97.2</v>
      </c>
      <c r="K51" s="89">
        <f t="shared" si="9"/>
        <v>2516805</v>
      </c>
      <c r="L51" s="89">
        <f t="shared" si="10"/>
        <v>2955943</v>
      </c>
      <c r="M51" s="90">
        <f t="shared" si="11"/>
        <v>85.1</v>
      </c>
      <c r="N51" s="86"/>
      <c r="O51" s="87"/>
      <c r="P51" s="87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</row>
    <row r="52" spans="1:255" ht="16.5" customHeight="1">
      <c r="A52" s="88" t="s">
        <v>219</v>
      </c>
      <c r="B52" s="89">
        <v>447286</v>
      </c>
      <c r="C52" s="89">
        <v>525896</v>
      </c>
      <c r="D52" s="90">
        <f t="shared" si="6"/>
        <v>85.1</v>
      </c>
      <c r="E52" s="89">
        <v>2950</v>
      </c>
      <c r="F52" s="89">
        <v>1524</v>
      </c>
      <c r="G52" s="90">
        <f t="shared" si="7"/>
        <v>193.6</v>
      </c>
      <c r="H52" s="89">
        <v>1693696</v>
      </c>
      <c r="I52" s="89">
        <v>1723649</v>
      </c>
      <c r="J52" s="90">
        <f t="shared" si="8"/>
        <v>98.3</v>
      </c>
      <c r="K52" s="89">
        <f t="shared" si="9"/>
        <v>2143932</v>
      </c>
      <c r="L52" s="89">
        <f t="shared" si="10"/>
        <v>2251069</v>
      </c>
      <c r="M52" s="90">
        <f t="shared" si="11"/>
        <v>95.2</v>
      </c>
      <c r="N52" s="86"/>
      <c r="O52" s="87"/>
      <c r="P52" s="87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</row>
    <row r="53" spans="1:255" ht="16.5" customHeight="1">
      <c r="A53" s="88" t="s">
        <v>162</v>
      </c>
      <c r="B53" s="89">
        <v>672417</v>
      </c>
      <c r="C53" s="89">
        <v>652153</v>
      </c>
      <c r="D53" s="90">
        <f t="shared" si="6"/>
        <v>103.1</v>
      </c>
      <c r="E53" s="89">
        <v>0</v>
      </c>
      <c r="F53" s="89">
        <v>0</v>
      </c>
      <c r="G53" s="90" t="str">
        <f t="shared" si="7"/>
        <v>　　－　　</v>
      </c>
      <c r="H53" s="89">
        <v>1396926</v>
      </c>
      <c r="I53" s="89">
        <v>1811783</v>
      </c>
      <c r="J53" s="90">
        <f t="shared" si="8"/>
        <v>77.1</v>
      </c>
      <c r="K53" s="89">
        <f t="shared" si="9"/>
        <v>2069343</v>
      </c>
      <c r="L53" s="89">
        <f t="shared" si="10"/>
        <v>2463936</v>
      </c>
      <c r="M53" s="90">
        <f t="shared" si="11"/>
        <v>84</v>
      </c>
      <c r="N53" s="86"/>
      <c r="O53" s="87"/>
      <c r="P53" s="87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</row>
    <row r="54" spans="1:255" ht="16.5" customHeight="1">
      <c r="A54" s="88" t="s">
        <v>220</v>
      </c>
      <c r="B54" s="89">
        <v>881023</v>
      </c>
      <c r="C54" s="89">
        <v>1060302</v>
      </c>
      <c r="D54" s="90">
        <f t="shared" si="6"/>
        <v>83.1</v>
      </c>
      <c r="E54" s="89">
        <v>0</v>
      </c>
      <c r="F54" s="89">
        <v>55</v>
      </c>
      <c r="G54" s="90" t="str">
        <f t="shared" si="7"/>
        <v>　　－　　</v>
      </c>
      <c r="H54" s="89">
        <v>1081184</v>
      </c>
      <c r="I54" s="89">
        <v>1192909</v>
      </c>
      <c r="J54" s="90">
        <f t="shared" si="8"/>
        <v>90.6</v>
      </c>
      <c r="K54" s="89">
        <f t="shared" si="9"/>
        <v>1962207</v>
      </c>
      <c r="L54" s="89">
        <f t="shared" si="10"/>
        <v>2253266</v>
      </c>
      <c r="M54" s="90">
        <f t="shared" si="11"/>
        <v>87.1</v>
      </c>
      <c r="N54" s="86"/>
      <c r="O54" s="87"/>
      <c r="P54" s="87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</row>
    <row r="55" spans="1:255" ht="16.5" customHeight="1">
      <c r="A55" s="88" t="s">
        <v>221</v>
      </c>
      <c r="B55" s="89">
        <v>2247624</v>
      </c>
      <c r="C55" s="89">
        <v>1955514</v>
      </c>
      <c r="D55" s="90">
        <f t="shared" si="6"/>
        <v>114.9</v>
      </c>
      <c r="E55" s="89">
        <v>2429</v>
      </c>
      <c r="F55" s="89">
        <v>5267</v>
      </c>
      <c r="G55" s="90">
        <f t="shared" si="7"/>
        <v>46.1</v>
      </c>
      <c r="H55" s="89">
        <v>396195</v>
      </c>
      <c r="I55" s="89">
        <v>349770</v>
      </c>
      <c r="J55" s="90">
        <f t="shared" si="8"/>
        <v>113.3</v>
      </c>
      <c r="K55" s="89">
        <f t="shared" si="9"/>
        <v>2646248</v>
      </c>
      <c r="L55" s="89">
        <f t="shared" si="10"/>
        <v>2310551</v>
      </c>
      <c r="M55" s="90">
        <f t="shared" si="11"/>
        <v>114.5</v>
      </c>
      <c r="N55" s="86"/>
      <c r="O55" s="87"/>
      <c r="P55" s="87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</row>
    <row r="56" spans="1:255" ht="16.5" customHeight="1">
      <c r="A56" s="88" t="s">
        <v>222</v>
      </c>
      <c r="B56" s="89">
        <v>732169</v>
      </c>
      <c r="C56" s="89">
        <v>743577</v>
      </c>
      <c r="D56" s="90">
        <f t="shared" si="6"/>
        <v>98.5</v>
      </c>
      <c r="E56" s="89">
        <v>109504</v>
      </c>
      <c r="F56" s="89">
        <v>84800</v>
      </c>
      <c r="G56" s="90">
        <f t="shared" si="7"/>
        <v>129.1</v>
      </c>
      <c r="H56" s="89">
        <v>992798</v>
      </c>
      <c r="I56" s="89">
        <v>955407</v>
      </c>
      <c r="J56" s="90">
        <f t="shared" si="8"/>
        <v>103.9</v>
      </c>
      <c r="K56" s="89">
        <f t="shared" si="9"/>
        <v>1834471</v>
      </c>
      <c r="L56" s="89">
        <f t="shared" si="10"/>
        <v>1783784</v>
      </c>
      <c r="M56" s="90">
        <f t="shared" si="11"/>
        <v>102.8</v>
      </c>
      <c r="N56" s="86"/>
      <c r="O56" s="87"/>
      <c r="P56" s="87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</row>
    <row r="57" spans="1:255" ht="16.5" customHeight="1">
      <c r="A57" s="88" t="s">
        <v>223</v>
      </c>
      <c r="B57" s="89">
        <v>2806459</v>
      </c>
      <c r="C57" s="89">
        <v>2362073</v>
      </c>
      <c r="D57" s="90">
        <f t="shared" si="6"/>
        <v>118.8</v>
      </c>
      <c r="E57" s="89">
        <v>17569</v>
      </c>
      <c r="F57" s="89">
        <v>13984</v>
      </c>
      <c r="G57" s="90">
        <f t="shared" si="7"/>
        <v>125.6</v>
      </c>
      <c r="H57" s="89">
        <v>0</v>
      </c>
      <c r="I57" s="89">
        <v>0</v>
      </c>
      <c r="J57" s="90" t="str">
        <f t="shared" si="8"/>
        <v>　　－　　</v>
      </c>
      <c r="K57" s="89">
        <f t="shared" si="9"/>
        <v>2824028</v>
      </c>
      <c r="L57" s="89">
        <f t="shared" si="10"/>
        <v>2376057</v>
      </c>
      <c r="M57" s="90">
        <f t="shared" si="11"/>
        <v>118.9</v>
      </c>
      <c r="N57" s="86"/>
      <c r="O57" s="87"/>
      <c r="P57" s="87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</row>
    <row r="58" spans="1:255" ht="16.5" customHeight="1">
      <c r="A58" s="88" t="s">
        <v>224</v>
      </c>
      <c r="B58" s="89">
        <v>1252938</v>
      </c>
      <c r="C58" s="89">
        <v>1544258</v>
      </c>
      <c r="D58" s="90">
        <f t="shared" si="6"/>
        <v>81.1</v>
      </c>
      <c r="E58" s="89">
        <v>0</v>
      </c>
      <c r="F58" s="89">
        <v>0</v>
      </c>
      <c r="G58" s="90" t="str">
        <f t="shared" si="7"/>
        <v>　　－　　</v>
      </c>
      <c r="H58" s="89">
        <v>91586</v>
      </c>
      <c r="I58" s="89">
        <v>83526</v>
      </c>
      <c r="J58" s="90">
        <f t="shared" si="8"/>
        <v>109.6</v>
      </c>
      <c r="K58" s="89">
        <f t="shared" si="9"/>
        <v>1344524</v>
      </c>
      <c r="L58" s="89">
        <f t="shared" si="10"/>
        <v>1627784</v>
      </c>
      <c r="M58" s="90">
        <f t="shared" si="11"/>
        <v>82.6</v>
      </c>
      <c r="N58" s="86"/>
      <c r="O58" s="87"/>
      <c r="P58" s="87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</row>
    <row r="59" spans="1:255" ht="16.5" customHeight="1">
      <c r="A59" s="88" t="s">
        <v>225</v>
      </c>
      <c r="B59" s="89">
        <v>398033</v>
      </c>
      <c r="C59" s="89">
        <v>444235</v>
      </c>
      <c r="D59" s="90">
        <f t="shared" si="6"/>
        <v>89.6</v>
      </c>
      <c r="E59" s="89">
        <v>1455</v>
      </c>
      <c r="F59" s="89">
        <v>463</v>
      </c>
      <c r="G59" s="90">
        <f t="shared" si="7"/>
        <v>314.3</v>
      </c>
      <c r="H59" s="89">
        <v>1241598</v>
      </c>
      <c r="I59" s="89">
        <v>1304532</v>
      </c>
      <c r="J59" s="90">
        <f t="shared" si="8"/>
        <v>95.2</v>
      </c>
      <c r="K59" s="89">
        <f t="shared" si="9"/>
        <v>1641086</v>
      </c>
      <c r="L59" s="89">
        <f t="shared" si="10"/>
        <v>1749230</v>
      </c>
      <c r="M59" s="90">
        <f t="shared" si="11"/>
        <v>93.8</v>
      </c>
      <c r="N59" s="86"/>
      <c r="O59" s="87"/>
      <c r="P59" s="87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</row>
    <row r="60" spans="1:255" ht="16.5" customHeight="1">
      <c r="A60" s="88" t="s">
        <v>226</v>
      </c>
      <c r="B60" s="89">
        <v>431130</v>
      </c>
      <c r="C60" s="89">
        <v>391280</v>
      </c>
      <c r="D60" s="90">
        <f t="shared" si="6"/>
        <v>110.2</v>
      </c>
      <c r="E60" s="89">
        <v>0</v>
      </c>
      <c r="F60" s="89">
        <v>252</v>
      </c>
      <c r="G60" s="90" t="str">
        <f t="shared" si="7"/>
        <v>　　－　　</v>
      </c>
      <c r="H60" s="89">
        <v>1241264</v>
      </c>
      <c r="I60" s="89">
        <v>1266906</v>
      </c>
      <c r="J60" s="90">
        <f t="shared" si="8"/>
        <v>98</v>
      </c>
      <c r="K60" s="89">
        <f t="shared" si="9"/>
        <v>1672394</v>
      </c>
      <c r="L60" s="89">
        <f t="shared" si="10"/>
        <v>1658438</v>
      </c>
      <c r="M60" s="90">
        <f t="shared" si="11"/>
        <v>100.8</v>
      </c>
      <c r="N60" s="86"/>
      <c r="O60" s="87"/>
      <c r="P60" s="87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</row>
    <row r="61" spans="1:255" ht="16.5" customHeight="1">
      <c r="A61" s="65" t="s">
        <v>3</v>
      </c>
      <c r="B61" s="89">
        <v>123010</v>
      </c>
      <c r="C61" s="89">
        <v>35143</v>
      </c>
      <c r="D61" s="90">
        <f t="shared" si="6"/>
        <v>350</v>
      </c>
      <c r="E61" s="89">
        <v>2029184</v>
      </c>
      <c r="F61" s="89">
        <v>2602096</v>
      </c>
      <c r="G61" s="90">
        <f t="shared" si="7"/>
        <v>78</v>
      </c>
      <c r="H61" s="89">
        <v>8188</v>
      </c>
      <c r="I61" s="89">
        <v>22692</v>
      </c>
      <c r="J61" s="90">
        <f t="shared" si="8"/>
        <v>36.1</v>
      </c>
      <c r="K61" s="89">
        <f t="shared" si="9"/>
        <v>2160382</v>
      </c>
      <c r="L61" s="89">
        <f t="shared" si="10"/>
        <v>2659931</v>
      </c>
      <c r="M61" s="90">
        <f t="shared" si="11"/>
        <v>81.2</v>
      </c>
      <c r="N61" s="86"/>
      <c r="O61" s="87"/>
      <c r="P61" s="87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</row>
    <row r="62" spans="1:255" ht="16.5" customHeight="1">
      <c r="A62" s="88" t="s">
        <v>227</v>
      </c>
      <c r="B62" s="89">
        <v>825280</v>
      </c>
      <c r="C62" s="89">
        <v>752847</v>
      </c>
      <c r="D62" s="90">
        <f t="shared" si="6"/>
        <v>109.6</v>
      </c>
      <c r="E62" s="89">
        <v>11921</v>
      </c>
      <c r="F62" s="89">
        <v>20036</v>
      </c>
      <c r="G62" s="90">
        <f t="shared" si="7"/>
        <v>59.5</v>
      </c>
      <c r="H62" s="89">
        <v>967213</v>
      </c>
      <c r="I62" s="89">
        <v>847663</v>
      </c>
      <c r="J62" s="90">
        <f t="shared" si="8"/>
        <v>114.1</v>
      </c>
      <c r="K62" s="89">
        <f t="shared" si="9"/>
        <v>1804414</v>
      </c>
      <c r="L62" s="89">
        <f t="shared" si="10"/>
        <v>1620546</v>
      </c>
      <c r="M62" s="90">
        <f t="shared" si="11"/>
        <v>111.3</v>
      </c>
      <c r="N62" s="86"/>
      <c r="O62" s="87"/>
      <c r="P62" s="87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</row>
    <row r="63" spans="1:255" ht="16.5" customHeight="1">
      <c r="A63" s="88" t="s">
        <v>228</v>
      </c>
      <c r="B63" s="89">
        <v>320064</v>
      </c>
      <c r="C63" s="89">
        <v>377830</v>
      </c>
      <c r="D63" s="90">
        <f t="shared" si="6"/>
        <v>84.7</v>
      </c>
      <c r="E63" s="89">
        <v>0</v>
      </c>
      <c r="F63" s="89">
        <v>0</v>
      </c>
      <c r="G63" s="90" t="str">
        <f t="shared" si="7"/>
        <v>　　－　　</v>
      </c>
      <c r="H63" s="89">
        <v>999740</v>
      </c>
      <c r="I63" s="89">
        <v>1036528</v>
      </c>
      <c r="J63" s="90">
        <f t="shared" si="8"/>
        <v>96.5</v>
      </c>
      <c r="K63" s="89">
        <f t="shared" si="9"/>
        <v>1319804</v>
      </c>
      <c r="L63" s="89">
        <f t="shared" si="10"/>
        <v>1414358</v>
      </c>
      <c r="M63" s="90">
        <f t="shared" si="11"/>
        <v>93.3</v>
      </c>
      <c r="N63" s="86"/>
      <c r="O63" s="87"/>
      <c r="P63" s="87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</row>
    <row r="64" spans="1:255" ht="16.5" customHeight="1">
      <c r="A64" s="88" t="s">
        <v>229</v>
      </c>
      <c r="B64" s="89">
        <v>138155</v>
      </c>
      <c r="C64" s="89">
        <v>153701</v>
      </c>
      <c r="D64" s="90">
        <f t="shared" si="6"/>
        <v>89.9</v>
      </c>
      <c r="E64" s="89">
        <v>0</v>
      </c>
      <c r="F64" s="89">
        <v>0</v>
      </c>
      <c r="G64" s="90" t="str">
        <f t="shared" si="7"/>
        <v>　　－　　</v>
      </c>
      <c r="H64" s="89">
        <v>875122</v>
      </c>
      <c r="I64" s="89">
        <v>1125619</v>
      </c>
      <c r="J64" s="90">
        <f t="shared" si="8"/>
        <v>77.7</v>
      </c>
      <c r="K64" s="89">
        <f t="shared" si="9"/>
        <v>1013277</v>
      </c>
      <c r="L64" s="89">
        <f t="shared" si="10"/>
        <v>1279320</v>
      </c>
      <c r="M64" s="90">
        <f t="shared" si="11"/>
        <v>79.2</v>
      </c>
      <c r="N64" s="86"/>
      <c r="O64" s="87"/>
      <c r="P64" s="87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</row>
    <row r="65" spans="1:255" ht="16.5" customHeight="1">
      <c r="A65" s="88" t="s">
        <v>230</v>
      </c>
      <c r="B65" s="89">
        <v>1285030</v>
      </c>
      <c r="C65" s="89">
        <v>1639387</v>
      </c>
      <c r="D65" s="90">
        <f t="shared" si="6"/>
        <v>78.4</v>
      </c>
      <c r="E65" s="89">
        <v>0</v>
      </c>
      <c r="F65" s="89">
        <v>0</v>
      </c>
      <c r="G65" s="90" t="str">
        <f t="shared" si="7"/>
        <v>　　－　　</v>
      </c>
      <c r="H65" s="89">
        <v>0</v>
      </c>
      <c r="I65" s="89">
        <v>0</v>
      </c>
      <c r="J65" s="90" t="str">
        <f t="shared" si="8"/>
        <v>　　－　　</v>
      </c>
      <c r="K65" s="89">
        <f t="shared" si="9"/>
        <v>1285030</v>
      </c>
      <c r="L65" s="89">
        <f t="shared" si="10"/>
        <v>1639387</v>
      </c>
      <c r="M65" s="90">
        <f t="shared" si="11"/>
        <v>78.4</v>
      </c>
      <c r="N65" s="86"/>
      <c r="O65" s="87"/>
      <c r="P65" s="87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</row>
    <row r="66" spans="1:255" ht="16.5" customHeight="1">
      <c r="A66" s="88" t="s">
        <v>231</v>
      </c>
      <c r="B66" s="89">
        <v>189681</v>
      </c>
      <c r="C66" s="89">
        <v>194178</v>
      </c>
      <c r="D66" s="90">
        <f t="shared" si="6"/>
        <v>97.7</v>
      </c>
      <c r="E66" s="89">
        <v>0</v>
      </c>
      <c r="F66" s="89">
        <v>0</v>
      </c>
      <c r="G66" s="90" t="str">
        <f t="shared" si="7"/>
        <v>　　－　　</v>
      </c>
      <c r="H66" s="89">
        <v>751078</v>
      </c>
      <c r="I66" s="89">
        <v>788290</v>
      </c>
      <c r="J66" s="90">
        <f t="shared" si="8"/>
        <v>95.3</v>
      </c>
      <c r="K66" s="89">
        <f t="shared" si="9"/>
        <v>940759</v>
      </c>
      <c r="L66" s="89">
        <f t="shared" si="10"/>
        <v>982468</v>
      </c>
      <c r="M66" s="90">
        <f t="shared" si="11"/>
        <v>95.8</v>
      </c>
      <c r="N66" s="86"/>
      <c r="O66" s="87"/>
      <c r="P66" s="87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</row>
    <row r="67" spans="1:255" ht="16.5" customHeight="1">
      <c r="A67" s="91" t="s">
        <v>232</v>
      </c>
      <c r="B67" s="92">
        <v>0</v>
      </c>
      <c r="C67" s="92">
        <v>0</v>
      </c>
      <c r="D67" s="93" t="str">
        <f t="shared" si="6"/>
        <v>　　－　　</v>
      </c>
      <c r="E67" s="92">
        <v>0</v>
      </c>
      <c r="F67" s="92">
        <v>0</v>
      </c>
      <c r="G67" s="93" t="str">
        <f t="shared" si="7"/>
        <v>　　－　　</v>
      </c>
      <c r="H67" s="92">
        <v>499515</v>
      </c>
      <c r="I67" s="92">
        <v>768989</v>
      </c>
      <c r="J67" s="93">
        <f t="shared" si="8"/>
        <v>65</v>
      </c>
      <c r="K67" s="92">
        <f t="shared" si="9"/>
        <v>499515</v>
      </c>
      <c r="L67" s="92">
        <f t="shared" si="10"/>
        <v>768989</v>
      </c>
      <c r="M67" s="93">
        <f t="shared" si="11"/>
        <v>65</v>
      </c>
      <c r="N67" s="86"/>
      <c r="O67" s="87"/>
      <c r="P67" s="87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</row>
    <row r="68" spans="1:255" ht="18.75" customHeight="1">
      <c r="A68" s="68" t="s">
        <v>85</v>
      </c>
      <c r="B68" s="94">
        <f>SUM(B40:B67)</f>
        <v>31652465</v>
      </c>
      <c r="C68" s="94">
        <f>SUM(C40:C67)</f>
        <v>33270303</v>
      </c>
      <c r="D68" s="95">
        <f t="shared" si="6"/>
        <v>95.1</v>
      </c>
      <c r="E68" s="94">
        <f>SUM(E40:E67)</f>
        <v>2300280</v>
      </c>
      <c r="F68" s="94">
        <f>SUM(F40:F67)</f>
        <v>2859602</v>
      </c>
      <c r="G68" s="95">
        <f t="shared" si="7"/>
        <v>80.4</v>
      </c>
      <c r="H68" s="94">
        <f>SUM(H40:H67)</f>
        <v>30273243</v>
      </c>
      <c r="I68" s="94">
        <f>SUM(I40:I67)</f>
        <v>30731326</v>
      </c>
      <c r="J68" s="95">
        <f t="shared" si="8"/>
        <v>98.5</v>
      </c>
      <c r="K68" s="94">
        <f>SUM(K40:K67)</f>
        <v>64225988</v>
      </c>
      <c r="L68" s="94">
        <f>SUM(L40:L67)</f>
        <v>66861231</v>
      </c>
      <c r="M68" s="95">
        <f t="shared" si="11"/>
        <v>96.1</v>
      </c>
      <c r="N68" s="86"/>
      <c r="O68" s="87"/>
      <c r="P68" s="87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</row>
    <row r="69" spans="1:255" ht="18" customHeight="1">
      <c r="A69" s="68" t="s">
        <v>86</v>
      </c>
      <c r="B69" s="94">
        <f>SUM(B39+B68)</f>
        <v>242287587</v>
      </c>
      <c r="C69" s="94">
        <f>SUM(C39+C68)</f>
        <v>264446344</v>
      </c>
      <c r="D69" s="95">
        <f>IF(OR(B69=0,C69=0),"　　－　　",ROUND(B69/C69*100,1))</f>
        <v>91.6</v>
      </c>
      <c r="E69" s="94">
        <f>SUM(E39+E68)</f>
        <v>5536834</v>
      </c>
      <c r="F69" s="94">
        <f>SUM(F39+F68)</f>
        <v>6247019</v>
      </c>
      <c r="G69" s="95">
        <f>IF(OR(E69=0,F69=0),"　　－　　",ROUND(E69/F69*100,1))</f>
        <v>88.6</v>
      </c>
      <c r="H69" s="94">
        <f>SUM(H39+H68)</f>
        <v>337428279</v>
      </c>
      <c r="I69" s="94">
        <f>SUM(I39+I68)</f>
        <v>354920361</v>
      </c>
      <c r="J69" s="95">
        <f>IF(OR(H69=0,I69=0),"　　－　　",ROUND(H69/I69*100,1))</f>
        <v>95.1</v>
      </c>
      <c r="K69" s="94">
        <f>SUM(K39+K68)</f>
        <v>585252700</v>
      </c>
      <c r="L69" s="94">
        <f>SUM(L39+L68)</f>
        <v>625613724</v>
      </c>
      <c r="M69" s="95">
        <f>IF(OR(K69=0,L69=0),"　　－　　",ROUND(K69/L69*100,1))</f>
        <v>93.5</v>
      </c>
      <c r="N69" s="86"/>
      <c r="O69" s="87"/>
      <c r="P69" s="87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</row>
    <row r="70" spans="1:255" ht="15.75" customHeight="1">
      <c r="A70" s="69" t="s">
        <v>87</v>
      </c>
      <c r="B70" s="70"/>
      <c r="C70" s="69"/>
      <c r="D70" s="69" t="s">
        <v>0</v>
      </c>
      <c r="E70" s="70"/>
      <c r="F70" s="71"/>
      <c r="G70" s="96"/>
      <c r="H70" s="96"/>
      <c r="I70" s="96"/>
      <c r="J70" s="97"/>
      <c r="K70" s="97"/>
      <c r="L70" s="97"/>
      <c r="M70" s="97"/>
      <c r="N70" s="87"/>
      <c r="O70" s="87"/>
      <c r="P70" s="87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</row>
    <row r="71" spans="1:255" ht="17.25" customHeight="1">
      <c r="A71" s="98" t="s">
        <v>27</v>
      </c>
      <c r="B71" s="94">
        <v>39520309</v>
      </c>
      <c r="C71" s="94">
        <v>45018731</v>
      </c>
      <c r="D71" s="95">
        <f>IF(OR(B71=0,C71=0),"　　－　　",ROUND(B71/C71*100,1))</f>
        <v>87.8</v>
      </c>
      <c r="E71" s="94">
        <v>2965398</v>
      </c>
      <c r="F71" s="94">
        <v>3366342</v>
      </c>
      <c r="G71" s="95">
        <f>IF(OR(E71=0,F71=0),"　　－　　",ROUND(E71/F71*100,1))</f>
        <v>88.1</v>
      </c>
      <c r="H71" s="94">
        <v>65292695</v>
      </c>
      <c r="I71" s="94">
        <v>73475088</v>
      </c>
      <c r="J71" s="95">
        <f>IF(OR(H71=0,I71=0),"　　－　　",ROUND(H71/I71*100,1))</f>
        <v>88.9</v>
      </c>
      <c r="K71" s="94">
        <f>B71+E71+H71</f>
        <v>107778402</v>
      </c>
      <c r="L71" s="94">
        <f>C71+F71+I71</f>
        <v>121860161</v>
      </c>
      <c r="M71" s="95">
        <f>IF(OR(K71=0,L71=0),"　　－　　",ROUND(K71/L71*100,1))</f>
        <v>88.4</v>
      </c>
      <c r="N71" s="86"/>
      <c r="O71" s="87"/>
      <c r="P71" s="87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</row>
    <row r="72" spans="1:255" ht="15" customHeight="1">
      <c r="A72" s="69" t="s">
        <v>88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100"/>
      <c r="O72" s="100"/>
      <c r="P72" s="100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</row>
    <row r="73" spans="1:255" ht="1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</row>
    <row r="74" spans="1:255" ht="1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</row>
    <row r="75" spans="1:255" ht="1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</row>
    <row r="76" spans="1:255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</row>
    <row r="77" spans="1:255" ht="1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</row>
    <row r="78" spans="1:255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</row>
    <row r="79" spans="1:255" ht="1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</row>
    <row r="80" spans="1:255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</row>
    <row r="81" spans="1:255" ht="1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</row>
    <row r="82" spans="1:255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</row>
  </sheetData>
  <mergeCells count="5">
    <mergeCell ref="K2:M2"/>
    <mergeCell ref="A2:A3"/>
    <mergeCell ref="B2:D2"/>
    <mergeCell ref="E2:G2"/>
    <mergeCell ref="H2:J2"/>
  </mergeCells>
  <printOptions/>
  <pageMargins left="0.5905512571334839" right="0.39370083808898926" top="0.5905512571334839" bottom="0.39370083808898926" header="0.31496068835258484" footer="0.31496068835258484"/>
  <pageSetup firstPageNumber="1" useFirstPageNumber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A1" sqref="A1"/>
    </sheetView>
  </sheetViews>
  <sheetFormatPr defaultColWidth="11.00390625" defaultRowHeight="19.5" customHeight="1"/>
  <cols>
    <col min="1" max="1" width="2.625" style="1" customWidth="1"/>
    <col min="2" max="2" width="10.00390625" style="1" hidden="1" customWidth="1"/>
    <col min="3" max="3" width="30.375" style="1" customWidth="1"/>
    <col min="4" max="4" width="21.875" style="1" customWidth="1"/>
    <col min="5" max="6" width="11.00390625" style="1" customWidth="1"/>
    <col min="7" max="7" width="7.50390625" style="1" customWidth="1"/>
    <col min="8" max="8" width="10.375" style="1" customWidth="1"/>
    <col min="9" max="9" width="9.00390625" style="1" customWidth="1"/>
    <col min="10" max="10" width="10.625" style="1" customWidth="1"/>
    <col min="11" max="11" width="8.50390625" style="1" customWidth="1"/>
    <col min="12" max="16384" width="12.00390625" style="1" customWidth="1"/>
  </cols>
  <sheetData>
    <row r="1" spans="1:11" ht="15" customHeight="1">
      <c r="A1" s="2"/>
      <c r="B1" s="2"/>
      <c r="C1" s="2" t="s">
        <v>28</v>
      </c>
      <c r="D1" s="2"/>
      <c r="E1" s="2"/>
      <c r="F1" s="2"/>
      <c r="G1" s="2"/>
      <c r="H1" s="2"/>
      <c r="I1" s="2"/>
      <c r="J1" s="2"/>
      <c r="K1" s="2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>
      <c r="A4" s="5" t="s">
        <v>29</v>
      </c>
      <c r="B4" s="5"/>
      <c r="C4" s="9" t="s">
        <v>30</v>
      </c>
      <c r="D4" s="9" t="s">
        <v>31</v>
      </c>
      <c r="E4" s="9" t="s">
        <v>5</v>
      </c>
      <c r="F4" s="9" t="s">
        <v>6</v>
      </c>
      <c r="G4" s="9" t="s">
        <v>7</v>
      </c>
      <c r="H4" s="9" t="s">
        <v>32</v>
      </c>
      <c r="I4" s="9" t="s">
        <v>33</v>
      </c>
      <c r="J4" s="9" t="s">
        <v>7</v>
      </c>
      <c r="K4" s="9" t="s">
        <v>34</v>
      </c>
    </row>
    <row r="5" spans="1:11" ht="15" customHeight="1">
      <c r="A5" s="10" t="s">
        <v>35</v>
      </c>
      <c r="B5" s="10"/>
      <c r="C5" s="10"/>
      <c r="D5" s="10"/>
      <c r="E5" s="11" t="s">
        <v>8</v>
      </c>
      <c r="F5" s="30" t="s">
        <v>36</v>
      </c>
      <c r="G5" s="30" t="s">
        <v>37</v>
      </c>
      <c r="H5" s="11" t="s">
        <v>38</v>
      </c>
      <c r="I5" s="30" t="s">
        <v>32</v>
      </c>
      <c r="J5" s="30" t="s">
        <v>37</v>
      </c>
      <c r="K5" s="30" t="s">
        <v>39</v>
      </c>
    </row>
    <row r="6" spans="1:11" ht="15" customHeight="1">
      <c r="A6" s="14">
        <v>1</v>
      </c>
      <c r="B6" s="14">
        <v>1.1</v>
      </c>
      <c r="C6" s="14" t="s">
        <v>40</v>
      </c>
      <c r="D6" s="14" t="s">
        <v>41</v>
      </c>
      <c r="E6" s="15">
        <v>17258929</v>
      </c>
      <c r="F6" s="15">
        <v>19998759</v>
      </c>
      <c r="G6" s="16">
        <f aca="true" t="shared" si="0" ref="G6:G37">IF(OR(E6=0,F6=0),"　　－　　",ROUND(E6/F6*100,1))</f>
        <v>86.3</v>
      </c>
      <c r="H6" s="15">
        <v>107591</v>
      </c>
      <c r="I6" s="15">
        <v>135335</v>
      </c>
      <c r="J6" s="16">
        <f aca="true" t="shared" si="1" ref="J6:J13">IF(OR(H6=0,I6=0),"　　－　　",ROUND(H6/I6*100,1))</f>
        <v>79.5</v>
      </c>
      <c r="K6" s="15">
        <f aca="true" t="shared" si="2" ref="K6:K37">IF(OR(E6=0,H6=0),"          ",ROUND(E6/H6*1000,0))</f>
        <v>160412</v>
      </c>
    </row>
    <row r="7" spans="1:11" ht="15" customHeight="1">
      <c r="A7" s="19">
        <v>2</v>
      </c>
      <c r="B7" s="19">
        <v>1.2</v>
      </c>
      <c r="C7" s="19" t="s">
        <v>42</v>
      </c>
      <c r="D7" s="19" t="s">
        <v>43</v>
      </c>
      <c r="E7" s="20">
        <v>6626710</v>
      </c>
      <c r="F7" s="20">
        <v>7324391</v>
      </c>
      <c r="G7" s="21">
        <f t="shared" si="0"/>
        <v>90.5</v>
      </c>
      <c r="H7" s="20">
        <v>33994</v>
      </c>
      <c r="I7" s="20">
        <v>38990</v>
      </c>
      <c r="J7" s="21">
        <f t="shared" si="1"/>
        <v>87.2</v>
      </c>
      <c r="K7" s="20">
        <f t="shared" si="2"/>
        <v>194938</v>
      </c>
    </row>
    <row r="8" spans="1:11" ht="15" customHeight="1">
      <c r="A8" s="19">
        <v>3</v>
      </c>
      <c r="B8" s="19">
        <v>2.1</v>
      </c>
      <c r="C8" s="19" t="s">
        <v>44</v>
      </c>
      <c r="D8" s="19" t="s">
        <v>45</v>
      </c>
      <c r="E8" s="20">
        <v>32066</v>
      </c>
      <c r="F8" s="20">
        <v>108328</v>
      </c>
      <c r="G8" s="21">
        <f t="shared" si="0"/>
        <v>29.6</v>
      </c>
      <c r="H8" s="20">
        <v>88</v>
      </c>
      <c r="I8" s="20">
        <v>304</v>
      </c>
      <c r="J8" s="21">
        <f t="shared" si="1"/>
        <v>28.9</v>
      </c>
      <c r="K8" s="20">
        <f t="shared" si="2"/>
        <v>364386</v>
      </c>
    </row>
    <row r="9" spans="1:11" ht="15" customHeight="1">
      <c r="A9" s="19">
        <v>3</v>
      </c>
      <c r="B9" s="19">
        <v>3.1</v>
      </c>
      <c r="C9" s="19"/>
      <c r="D9" s="19" t="s">
        <v>46</v>
      </c>
      <c r="E9" s="20">
        <v>6372583</v>
      </c>
      <c r="F9" s="20">
        <v>6364606</v>
      </c>
      <c r="G9" s="21">
        <f t="shared" si="0"/>
        <v>100.1</v>
      </c>
      <c r="H9" s="20">
        <v>258833</v>
      </c>
      <c r="I9" s="20">
        <v>270046</v>
      </c>
      <c r="J9" s="21">
        <f t="shared" si="1"/>
        <v>95.8</v>
      </c>
      <c r="K9" s="20">
        <f t="shared" si="2"/>
        <v>24620</v>
      </c>
    </row>
    <row r="10" spans="1:11" ht="15" customHeight="1">
      <c r="A10" s="19">
        <v>4</v>
      </c>
      <c r="B10" s="19">
        <v>3.2</v>
      </c>
      <c r="C10" s="19" t="s">
        <v>47</v>
      </c>
      <c r="D10" s="19" t="s">
        <v>48</v>
      </c>
      <c r="E10" s="20">
        <v>181946</v>
      </c>
      <c r="F10" s="20">
        <v>147789</v>
      </c>
      <c r="G10" s="21">
        <f t="shared" si="0"/>
        <v>123.1</v>
      </c>
      <c r="H10" s="20">
        <v>4716</v>
      </c>
      <c r="I10" s="20">
        <v>3875</v>
      </c>
      <c r="J10" s="21">
        <f t="shared" si="1"/>
        <v>121.7</v>
      </c>
      <c r="K10" s="20">
        <f t="shared" si="2"/>
        <v>38581</v>
      </c>
    </row>
    <row r="11" spans="1:11" ht="15" customHeight="1">
      <c r="A11" s="19">
        <v>8</v>
      </c>
      <c r="B11" s="19">
        <v>14.1</v>
      </c>
      <c r="C11" s="19" t="s">
        <v>49</v>
      </c>
      <c r="D11" s="19" t="s">
        <v>50</v>
      </c>
      <c r="E11" s="20">
        <v>21887196</v>
      </c>
      <c r="F11" s="20">
        <v>25312257</v>
      </c>
      <c r="G11" s="21">
        <f t="shared" si="0"/>
        <v>86.5</v>
      </c>
      <c r="H11" s="20">
        <v>106895</v>
      </c>
      <c r="I11" s="20">
        <v>134333</v>
      </c>
      <c r="J11" s="21">
        <f t="shared" si="1"/>
        <v>79.6</v>
      </c>
      <c r="K11" s="20">
        <f t="shared" si="2"/>
        <v>204754</v>
      </c>
    </row>
    <row r="12" spans="1:11" ht="15.75" customHeight="1">
      <c r="A12" s="19">
        <v>9</v>
      </c>
      <c r="B12" s="19">
        <v>4</v>
      </c>
      <c r="C12" s="19" t="s">
        <v>9</v>
      </c>
      <c r="D12" s="19" t="s">
        <v>51</v>
      </c>
      <c r="E12" s="20">
        <v>1661963</v>
      </c>
      <c r="F12" s="20">
        <v>2201622</v>
      </c>
      <c r="G12" s="21">
        <f t="shared" si="0"/>
        <v>75.5</v>
      </c>
      <c r="H12" s="20">
        <v>7663</v>
      </c>
      <c r="I12" s="20">
        <v>10766</v>
      </c>
      <c r="J12" s="21">
        <f t="shared" si="1"/>
        <v>71.2</v>
      </c>
      <c r="K12" s="20">
        <f t="shared" si="2"/>
        <v>216882</v>
      </c>
    </row>
    <row r="13" spans="1:11" ht="15.75" customHeight="1">
      <c r="A13" s="19">
        <v>9</v>
      </c>
      <c r="B13" s="19">
        <v>4</v>
      </c>
      <c r="C13" s="19"/>
      <c r="D13" s="19" t="s">
        <v>52</v>
      </c>
      <c r="E13" s="20">
        <v>37185</v>
      </c>
      <c r="F13" s="20">
        <v>65256</v>
      </c>
      <c r="G13" s="21">
        <f t="shared" si="0"/>
        <v>57</v>
      </c>
      <c r="H13" s="20">
        <v>211</v>
      </c>
      <c r="I13" s="20">
        <v>365</v>
      </c>
      <c r="J13" s="21">
        <f t="shared" si="1"/>
        <v>57.8</v>
      </c>
      <c r="K13" s="20">
        <f t="shared" si="2"/>
        <v>176232</v>
      </c>
    </row>
    <row r="14" spans="1:11" ht="15" customHeight="1">
      <c r="A14" s="19">
        <v>11</v>
      </c>
      <c r="B14" s="19">
        <v>5</v>
      </c>
      <c r="C14" s="19" t="s">
        <v>53</v>
      </c>
      <c r="D14" s="19" t="s">
        <v>54</v>
      </c>
      <c r="E14" s="20">
        <v>132665</v>
      </c>
      <c r="F14" s="20">
        <v>173820</v>
      </c>
      <c r="G14" s="21">
        <f t="shared" si="0"/>
        <v>76.3</v>
      </c>
      <c r="H14" s="20">
        <v>0</v>
      </c>
      <c r="I14" s="20">
        <v>0</v>
      </c>
      <c r="J14" s="31" t="s">
        <v>55</v>
      </c>
      <c r="K14" s="32" t="str">
        <f t="shared" si="2"/>
        <v>          </v>
      </c>
    </row>
    <row r="15" spans="1:11" ht="15" customHeight="1">
      <c r="A15" s="19">
        <v>12</v>
      </c>
      <c r="B15" s="19">
        <v>29.2</v>
      </c>
      <c r="C15" s="22" t="s">
        <v>10</v>
      </c>
      <c r="D15" s="19" t="s">
        <v>56</v>
      </c>
      <c r="E15" s="20">
        <v>5383975</v>
      </c>
      <c r="F15" s="20">
        <v>5927289</v>
      </c>
      <c r="G15" s="21">
        <f t="shared" si="0"/>
        <v>90.8</v>
      </c>
      <c r="H15" s="20">
        <v>17097</v>
      </c>
      <c r="I15" s="20">
        <v>22228</v>
      </c>
      <c r="J15" s="21">
        <f aca="true" t="shared" si="3" ref="J15:J55">IF(OR(H15=0,I15=0),"　　－　　",ROUND(H15/I15*100,1))</f>
        <v>76.9</v>
      </c>
      <c r="K15" s="20">
        <f t="shared" si="2"/>
        <v>314908</v>
      </c>
    </row>
    <row r="16" spans="1:11" ht="15" customHeight="1">
      <c r="A16" s="19">
        <v>13</v>
      </c>
      <c r="B16" s="19">
        <v>6.1</v>
      </c>
      <c r="C16" s="19" t="s">
        <v>57</v>
      </c>
      <c r="D16" s="19" t="s">
        <v>58</v>
      </c>
      <c r="E16" s="20">
        <v>193019</v>
      </c>
      <c r="F16" s="20">
        <v>192646</v>
      </c>
      <c r="G16" s="21">
        <f t="shared" si="0"/>
        <v>100.2</v>
      </c>
      <c r="H16" s="20">
        <v>867</v>
      </c>
      <c r="I16" s="20">
        <v>982</v>
      </c>
      <c r="J16" s="21">
        <f t="shared" si="3"/>
        <v>88.3</v>
      </c>
      <c r="K16" s="20">
        <f t="shared" si="2"/>
        <v>222629</v>
      </c>
    </row>
    <row r="17" spans="1:11" ht="15" customHeight="1">
      <c r="A17" s="19">
        <v>15</v>
      </c>
      <c r="B17" s="19">
        <v>28</v>
      </c>
      <c r="C17" s="19" t="s">
        <v>59</v>
      </c>
      <c r="D17" s="19" t="s">
        <v>60</v>
      </c>
      <c r="E17" s="20"/>
      <c r="F17" s="20"/>
      <c r="G17" s="21" t="str">
        <f t="shared" si="0"/>
        <v>　　－　　</v>
      </c>
      <c r="H17" s="20"/>
      <c r="I17" s="20"/>
      <c r="J17" s="21" t="str">
        <f t="shared" si="3"/>
        <v>　　－　　</v>
      </c>
      <c r="K17" s="20" t="str">
        <f t="shared" si="2"/>
        <v>          </v>
      </c>
    </row>
    <row r="18" spans="1:11" ht="15" customHeight="1">
      <c r="A18" s="19">
        <v>16</v>
      </c>
      <c r="B18" s="19">
        <v>9</v>
      </c>
      <c r="C18" s="19" t="s">
        <v>12</v>
      </c>
      <c r="D18" s="19" t="s">
        <v>61</v>
      </c>
      <c r="E18" s="20">
        <v>420138</v>
      </c>
      <c r="F18" s="20">
        <v>337784</v>
      </c>
      <c r="G18" s="21">
        <f t="shared" si="0"/>
        <v>124.4</v>
      </c>
      <c r="H18" s="20">
        <v>2536</v>
      </c>
      <c r="I18" s="20">
        <v>3729</v>
      </c>
      <c r="J18" s="21">
        <f t="shared" si="3"/>
        <v>68</v>
      </c>
      <c r="K18" s="20">
        <f t="shared" si="2"/>
        <v>165670</v>
      </c>
    </row>
    <row r="19" spans="1:11" ht="15" customHeight="1">
      <c r="A19" s="19">
        <v>18</v>
      </c>
      <c r="B19" s="19">
        <v>10.2</v>
      </c>
      <c r="C19" s="19" t="s">
        <v>62</v>
      </c>
      <c r="D19" s="19" t="s">
        <v>63</v>
      </c>
      <c r="E19" s="20">
        <v>733924</v>
      </c>
      <c r="F19" s="20">
        <v>1037377</v>
      </c>
      <c r="G19" s="21">
        <f t="shared" si="0"/>
        <v>70.7</v>
      </c>
      <c r="H19" s="20">
        <v>6533</v>
      </c>
      <c r="I19" s="20">
        <v>6323</v>
      </c>
      <c r="J19" s="21">
        <f t="shared" si="3"/>
        <v>103.3</v>
      </c>
      <c r="K19" s="20">
        <f t="shared" si="2"/>
        <v>112341</v>
      </c>
    </row>
    <row r="20" spans="1:11" ht="17.25" customHeight="1">
      <c r="A20" s="19">
        <v>19</v>
      </c>
      <c r="B20" s="19">
        <v>7</v>
      </c>
      <c r="C20" s="19" t="s">
        <v>64</v>
      </c>
      <c r="D20" s="19" t="s">
        <v>65</v>
      </c>
      <c r="E20" s="20">
        <v>2001413</v>
      </c>
      <c r="F20" s="20">
        <v>2603051</v>
      </c>
      <c r="G20" s="21">
        <f t="shared" si="0"/>
        <v>76.9</v>
      </c>
      <c r="H20" s="20">
        <v>6043</v>
      </c>
      <c r="I20" s="20">
        <v>8443</v>
      </c>
      <c r="J20" s="21">
        <f t="shared" si="3"/>
        <v>71.6</v>
      </c>
      <c r="K20" s="20">
        <f t="shared" si="2"/>
        <v>331195</v>
      </c>
    </row>
    <row r="21" spans="1:11" ht="15" customHeight="1">
      <c r="A21" s="19">
        <v>19</v>
      </c>
      <c r="B21" s="19">
        <v>8</v>
      </c>
      <c r="C21" s="19"/>
      <c r="D21" s="19" t="s">
        <v>66</v>
      </c>
      <c r="E21" s="20">
        <v>3271201</v>
      </c>
      <c r="F21" s="20">
        <v>4209744</v>
      </c>
      <c r="G21" s="21">
        <f t="shared" si="0"/>
        <v>77.7</v>
      </c>
      <c r="H21" s="20">
        <v>20848</v>
      </c>
      <c r="I21" s="20">
        <v>26914</v>
      </c>
      <c r="J21" s="21">
        <f t="shared" si="3"/>
        <v>77.5</v>
      </c>
      <c r="K21" s="20">
        <f t="shared" si="2"/>
        <v>156907</v>
      </c>
    </row>
    <row r="22" spans="1:11" ht="15" customHeight="1">
      <c r="A22" s="19">
        <v>19</v>
      </c>
      <c r="B22" s="19"/>
      <c r="C22" s="19"/>
      <c r="D22" s="19" t="s">
        <v>67</v>
      </c>
      <c r="E22" s="20">
        <v>110972</v>
      </c>
      <c r="F22" s="20">
        <v>185550</v>
      </c>
      <c r="G22" s="21">
        <f t="shared" si="0"/>
        <v>59.8</v>
      </c>
      <c r="H22" s="20">
        <v>917</v>
      </c>
      <c r="I22" s="20">
        <v>1354</v>
      </c>
      <c r="J22" s="21">
        <f t="shared" si="3"/>
        <v>67.7</v>
      </c>
      <c r="K22" s="20">
        <f t="shared" si="2"/>
        <v>121016</v>
      </c>
    </row>
    <row r="23" spans="1:11" ht="15" customHeight="1">
      <c r="A23" s="19">
        <v>20</v>
      </c>
      <c r="B23" s="19">
        <v>11</v>
      </c>
      <c r="C23" s="19" t="s">
        <v>68</v>
      </c>
      <c r="D23" s="19" t="s">
        <v>69</v>
      </c>
      <c r="E23" s="20">
        <v>497671</v>
      </c>
      <c r="F23" s="20">
        <v>752668</v>
      </c>
      <c r="G23" s="21">
        <f t="shared" si="0"/>
        <v>66.1</v>
      </c>
      <c r="H23" s="20">
        <v>3541</v>
      </c>
      <c r="I23" s="20">
        <v>6938</v>
      </c>
      <c r="J23" s="21">
        <f t="shared" si="3"/>
        <v>51</v>
      </c>
      <c r="K23" s="20">
        <f t="shared" si="2"/>
        <v>140545</v>
      </c>
    </row>
    <row r="24" spans="1:11" ht="15" customHeight="1">
      <c r="A24" s="19">
        <v>21</v>
      </c>
      <c r="B24" s="19">
        <v>14.2</v>
      </c>
      <c r="C24" s="22" t="s">
        <v>70</v>
      </c>
      <c r="D24" s="19" t="s">
        <v>71</v>
      </c>
      <c r="E24" s="20">
        <v>0</v>
      </c>
      <c r="F24" s="20">
        <v>4947</v>
      </c>
      <c r="G24" s="21" t="str">
        <f t="shared" si="0"/>
        <v>　　－　　</v>
      </c>
      <c r="H24" s="20">
        <v>0</v>
      </c>
      <c r="I24" s="20">
        <v>19</v>
      </c>
      <c r="J24" s="21" t="str">
        <f t="shared" si="3"/>
        <v>　　－　　</v>
      </c>
      <c r="K24" s="20" t="str">
        <f t="shared" si="2"/>
        <v>          </v>
      </c>
    </row>
    <row r="25" spans="1:11" ht="15" customHeight="1">
      <c r="A25" s="19">
        <v>26</v>
      </c>
      <c r="B25" s="19">
        <v>10.3</v>
      </c>
      <c r="C25" s="19" t="s">
        <v>13</v>
      </c>
      <c r="D25" s="19" t="s">
        <v>72</v>
      </c>
      <c r="E25" s="20">
        <v>0</v>
      </c>
      <c r="F25" s="20">
        <v>0</v>
      </c>
      <c r="G25" s="21" t="str">
        <f t="shared" si="0"/>
        <v>　　－　　</v>
      </c>
      <c r="H25" s="20">
        <v>0</v>
      </c>
      <c r="I25" s="20">
        <v>0</v>
      </c>
      <c r="J25" s="21" t="str">
        <f t="shared" si="3"/>
        <v>　　－　　</v>
      </c>
      <c r="K25" s="20" t="str">
        <f t="shared" si="2"/>
        <v>          </v>
      </c>
    </row>
    <row r="26" spans="1:11" ht="15" customHeight="1">
      <c r="A26" s="19">
        <v>29</v>
      </c>
      <c r="B26" s="19">
        <v>21</v>
      </c>
      <c r="C26" s="19" t="s">
        <v>73</v>
      </c>
      <c r="D26" s="19" t="s">
        <v>74</v>
      </c>
      <c r="E26" s="20">
        <v>489671</v>
      </c>
      <c r="F26" s="20">
        <v>614848</v>
      </c>
      <c r="G26" s="21">
        <f t="shared" si="0"/>
        <v>79.6</v>
      </c>
      <c r="H26" s="20">
        <v>4191</v>
      </c>
      <c r="I26" s="20">
        <v>4755</v>
      </c>
      <c r="J26" s="21">
        <f t="shared" si="3"/>
        <v>88.1</v>
      </c>
      <c r="K26" s="20">
        <f t="shared" si="2"/>
        <v>116839</v>
      </c>
    </row>
    <row r="27" spans="1:11" ht="15" customHeight="1">
      <c r="A27" s="19">
        <v>30</v>
      </c>
      <c r="B27" s="19">
        <v>18</v>
      </c>
      <c r="C27" s="19" t="s">
        <v>14</v>
      </c>
      <c r="D27" s="19" t="s">
        <v>75</v>
      </c>
      <c r="E27" s="20">
        <v>412103</v>
      </c>
      <c r="F27" s="20">
        <v>343659</v>
      </c>
      <c r="G27" s="21">
        <f t="shared" si="0"/>
        <v>119.9</v>
      </c>
      <c r="H27" s="20">
        <v>2040</v>
      </c>
      <c r="I27" s="20">
        <v>2202</v>
      </c>
      <c r="J27" s="21">
        <f t="shared" si="3"/>
        <v>92.6</v>
      </c>
      <c r="K27" s="20">
        <f t="shared" si="2"/>
        <v>202011</v>
      </c>
    </row>
    <row r="28" spans="1:11" ht="15" customHeight="1">
      <c r="A28" s="19">
        <v>31</v>
      </c>
      <c r="B28" s="19">
        <v>17</v>
      </c>
      <c r="C28" s="19" t="s">
        <v>15</v>
      </c>
      <c r="D28" s="19" t="s">
        <v>76</v>
      </c>
      <c r="E28" s="20">
        <v>31137</v>
      </c>
      <c r="F28" s="20">
        <v>55122</v>
      </c>
      <c r="G28" s="21">
        <f t="shared" si="0"/>
        <v>56.5</v>
      </c>
      <c r="H28" s="20">
        <v>235</v>
      </c>
      <c r="I28" s="20">
        <v>488</v>
      </c>
      <c r="J28" s="21">
        <f t="shared" si="3"/>
        <v>48.2</v>
      </c>
      <c r="K28" s="20">
        <f t="shared" si="2"/>
        <v>132498</v>
      </c>
    </row>
    <row r="29" spans="1:11" ht="15" customHeight="1">
      <c r="A29" s="19">
        <v>33</v>
      </c>
      <c r="B29" s="19">
        <v>34</v>
      </c>
      <c r="C29" s="22" t="s">
        <v>90</v>
      </c>
      <c r="D29" s="19" t="s">
        <v>91</v>
      </c>
      <c r="E29" s="20">
        <v>314335</v>
      </c>
      <c r="F29" s="20">
        <v>354741</v>
      </c>
      <c r="G29" s="21">
        <f t="shared" si="0"/>
        <v>88.6</v>
      </c>
      <c r="H29" s="20">
        <v>2947</v>
      </c>
      <c r="I29" s="20">
        <v>4544</v>
      </c>
      <c r="J29" s="21">
        <f t="shared" si="3"/>
        <v>64.9</v>
      </c>
      <c r="K29" s="20">
        <f t="shared" si="2"/>
        <v>106663</v>
      </c>
    </row>
    <row r="30" spans="1:11" ht="15" customHeight="1">
      <c r="A30" s="19">
        <v>36</v>
      </c>
      <c r="B30" s="19">
        <v>16</v>
      </c>
      <c r="C30" s="19" t="s">
        <v>92</v>
      </c>
      <c r="D30" s="19" t="s">
        <v>93</v>
      </c>
      <c r="E30" s="20">
        <v>107354</v>
      </c>
      <c r="F30" s="20">
        <v>129158</v>
      </c>
      <c r="G30" s="21">
        <f t="shared" si="0"/>
        <v>83.1</v>
      </c>
      <c r="H30" s="20">
        <v>798</v>
      </c>
      <c r="I30" s="20">
        <v>971</v>
      </c>
      <c r="J30" s="21">
        <f t="shared" si="3"/>
        <v>82.2</v>
      </c>
      <c r="K30" s="20">
        <f t="shared" si="2"/>
        <v>134529</v>
      </c>
    </row>
    <row r="31" spans="1:11" ht="15" customHeight="1">
      <c r="A31" s="19">
        <v>37</v>
      </c>
      <c r="B31" s="19">
        <v>15</v>
      </c>
      <c r="C31" s="19" t="s">
        <v>94</v>
      </c>
      <c r="D31" s="19" t="s">
        <v>95</v>
      </c>
      <c r="E31" s="20">
        <v>43152</v>
      </c>
      <c r="F31" s="20">
        <v>299403</v>
      </c>
      <c r="G31" s="21">
        <f t="shared" si="0"/>
        <v>14.4</v>
      </c>
      <c r="H31" s="20">
        <v>1121</v>
      </c>
      <c r="I31" s="20">
        <v>2547</v>
      </c>
      <c r="J31" s="21">
        <f t="shared" si="3"/>
        <v>44</v>
      </c>
      <c r="K31" s="20">
        <f t="shared" si="2"/>
        <v>38494</v>
      </c>
    </row>
    <row r="32" spans="1:11" ht="15" customHeight="1">
      <c r="A32" s="19">
        <v>39</v>
      </c>
      <c r="B32" s="19">
        <v>30.1</v>
      </c>
      <c r="C32" s="19" t="s">
        <v>96</v>
      </c>
      <c r="D32" s="19" t="s">
        <v>97</v>
      </c>
      <c r="E32" s="20">
        <v>989134</v>
      </c>
      <c r="F32" s="20">
        <v>1096748</v>
      </c>
      <c r="G32" s="21">
        <f t="shared" si="0"/>
        <v>90.2</v>
      </c>
      <c r="H32" s="20">
        <v>1858</v>
      </c>
      <c r="I32" s="20">
        <v>2451</v>
      </c>
      <c r="J32" s="21">
        <f t="shared" si="3"/>
        <v>75.8</v>
      </c>
      <c r="K32" s="20">
        <f t="shared" si="2"/>
        <v>532365</v>
      </c>
    </row>
    <row r="33" spans="1:11" ht="15" customHeight="1">
      <c r="A33" s="19">
        <v>39</v>
      </c>
      <c r="B33" s="19">
        <v>30.1</v>
      </c>
      <c r="C33" s="19"/>
      <c r="D33" s="19" t="s">
        <v>98</v>
      </c>
      <c r="E33" s="20">
        <v>0</v>
      </c>
      <c r="F33" s="20">
        <v>62609</v>
      </c>
      <c r="G33" s="21" t="str">
        <f t="shared" si="0"/>
        <v>　　－　　</v>
      </c>
      <c r="H33" s="20">
        <v>0</v>
      </c>
      <c r="I33" s="20">
        <v>111</v>
      </c>
      <c r="J33" s="21" t="str">
        <f t="shared" si="3"/>
        <v>　　－　　</v>
      </c>
      <c r="K33" s="20" t="str">
        <f t="shared" si="2"/>
        <v>          </v>
      </c>
    </row>
    <row r="34" spans="1:11" ht="15" customHeight="1">
      <c r="A34" s="19">
        <v>39</v>
      </c>
      <c r="B34" s="19">
        <v>30.2</v>
      </c>
      <c r="C34" s="19"/>
      <c r="D34" s="19" t="s">
        <v>99</v>
      </c>
      <c r="E34" s="20">
        <v>0</v>
      </c>
      <c r="F34" s="20">
        <v>5692</v>
      </c>
      <c r="G34" s="21" t="str">
        <f t="shared" si="0"/>
        <v>　　－　　</v>
      </c>
      <c r="H34" s="20">
        <v>0</v>
      </c>
      <c r="I34" s="20">
        <v>14</v>
      </c>
      <c r="J34" s="21" t="str">
        <f t="shared" si="3"/>
        <v>　　－　　</v>
      </c>
      <c r="K34" s="20" t="str">
        <f t="shared" si="2"/>
        <v>          </v>
      </c>
    </row>
    <row r="35" spans="1:11" ht="15" customHeight="1">
      <c r="A35" s="19">
        <v>40</v>
      </c>
      <c r="B35" s="19">
        <v>22</v>
      </c>
      <c r="C35" s="21" t="s">
        <v>16</v>
      </c>
      <c r="D35" s="19" t="s">
        <v>100</v>
      </c>
      <c r="E35" s="20">
        <v>120248</v>
      </c>
      <c r="F35" s="20">
        <v>155846</v>
      </c>
      <c r="G35" s="21">
        <f t="shared" si="0"/>
        <v>77.2</v>
      </c>
      <c r="H35" s="20">
        <v>211</v>
      </c>
      <c r="I35" s="20">
        <v>237</v>
      </c>
      <c r="J35" s="21">
        <f t="shared" si="3"/>
        <v>89</v>
      </c>
      <c r="K35" s="20">
        <f t="shared" si="2"/>
        <v>569896</v>
      </c>
    </row>
    <row r="36" spans="1:11" ht="15" customHeight="1">
      <c r="A36" s="19">
        <v>42</v>
      </c>
      <c r="B36" s="19">
        <v>23</v>
      </c>
      <c r="C36" s="19" t="s">
        <v>101</v>
      </c>
      <c r="D36" s="19" t="s">
        <v>102</v>
      </c>
      <c r="E36" s="20">
        <v>29075</v>
      </c>
      <c r="F36" s="20">
        <v>34996</v>
      </c>
      <c r="G36" s="21">
        <f t="shared" si="0"/>
        <v>83.1</v>
      </c>
      <c r="H36" s="20">
        <v>371</v>
      </c>
      <c r="I36" s="20">
        <v>434</v>
      </c>
      <c r="J36" s="21">
        <f t="shared" si="3"/>
        <v>85.5</v>
      </c>
      <c r="K36" s="20">
        <f t="shared" si="2"/>
        <v>78369</v>
      </c>
    </row>
    <row r="37" spans="1:11" ht="15" customHeight="1">
      <c r="A37" s="19">
        <v>43</v>
      </c>
      <c r="B37" s="19">
        <v>36</v>
      </c>
      <c r="C37" s="19" t="s">
        <v>103</v>
      </c>
      <c r="D37" s="19" t="s">
        <v>104</v>
      </c>
      <c r="E37" s="20">
        <v>28289</v>
      </c>
      <c r="F37" s="20">
        <v>199564</v>
      </c>
      <c r="G37" s="21">
        <f t="shared" si="0"/>
        <v>14.2</v>
      </c>
      <c r="H37" s="20">
        <v>203</v>
      </c>
      <c r="I37" s="20">
        <v>761</v>
      </c>
      <c r="J37" s="21">
        <f t="shared" si="3"/>
        <v>26.7</v>
      </c>
      <c r="K37" s="20">
        <f t="shared" si="2"/>
        <v>139355</v>
      </c>
    </row>
    <row r="38" spans="1:11" ht="15" customHeight="1">
      <c r="A38" s="19">
        <v>44</v>
      </c>
      <c r="B38" s="19">
        <v>32</v>
      </c>
      <c r="C38" s="19" t="s">
        <v>19</v>
      </c>
      <c r="D38" s="19" t="s">
        <v>105</v>
      </c>
      <c r="E38" s="20">
        <v>27605</v>
      </c>
      <c r="F38" s="20">
        <v>32158</v>
      </c>
      <c r="G38" s="21">
        <f aca="true" t="shared" si="4" ref="G38:G54">IF(OR(E38=0,F38=0),"　　－　　",ROUND(E38/F38*100,1))</f>
        <v>85.8</v>
      </c>
      <c r="H38" s="20">
        <v>189</v>
      </c>
      <c r="I38" s="20">
        <v>259</v>
      </c>
      <c r="J38" s="21">
        <f t="shared" si="3"/>
        <v>73</v>
      </c>
      <c r="K38" s="20">
        <f aca="true" t="shared" si="5" ref="K38:K55">IF(OR(E38=0,H38=0),"          ",ROUND(E38/H38*1000,0))</f>
        <v>146058</v>
      </c>
    </row>
    <row r="39" spans="1:11" ht="15" customHeight="1">
      <c r="A39" s="19">
        <v>45</v>
      </c>
      <c r="B39" s="19">
        <v>26</v>
      </c>
      <c r="C39" s="19" t="s">
        <v>20</v>
      </c>
      <c r="D39" s="19" t="s">
        <v>106</v>
      </c>
      <c r="E39" s="20">
        <v>45573</v>
      </c>
      <c r="F39" s="20">
        <v>59744</v>
      </c>
      <c r="G39" s="21">
        <f t="shared" si="4"/>
        <v>76.3</v>
      </c>
      <c r="H39" s="20">
        <v>1484</v>
      </c>
      <c r="I39" s="20">
        <v>1527</v>
      </c>
      <c r="J39" s="21">
        <f t="shared" si="3"/>
        <v>97.2</v>
      </c>
      <c r="K39" s="20">
        <f t="shared" si="5"/>
        <v>30710</v>
      </c>
    </row>
    <row r="40" spans="1:11" ht="15" customHeight="1">
      <c r="A40" s="19">
        <v>48</v>
      </c>
      <c r="B40" s="19">
        <v>30.2</v>
      </c>
      <c r="C40" s="19" t="s">
        <v>107</v>
      </c>
      <c r="D40" s="19" t="s">
        <v>108</v>
      </c>
      <c r="E40" s="20">
        <v>16413</v>
      </c>
      <c r="F40" s="20">
        <v>29810</v>
      </c>
      <c r="G40" s="21">
        <f t="shared" si="4"/>
        <v>55.1</v>
      </c>
      <c r="H40" s="20">
        <v>145</v>
      </c>
      <c r="I40" s="20">
        <v>261</v>
      </c>
      <c r="J40" s="21">
        <f t="shared" si="3"/>
        <v>55.6</v>
      </c>
      <c r="K40" s="20">
        <f t="shared" si="5"/>
        <v>113193</v>
      </c>
    </row>
    <row r="41" spans="1:11" ht="15" customHeight="1">
      <c r="A41" s="19">
        <v>51</v>
      </c>
      <c r="B41" s="19">
        <v>39</v>
      </c>
      <c r="C41" s="19" t="s">
        <v>109</v>
      </c>
      <c r="D41" s="19" t="s">
        <v>110</v>
      </c>
      <c r="E41" s="20">
        <v>0</v>
      </c>
      <c r="F41" s="20">
        <v>0</v>
      </c>
      <c r="G41" s="21" t="str">
        <f t="shared" si="4"/>
        <v>　　－　　</v>
      </c>
      <c r="H41" s="20">
        <v>0</v>
      </c>
      <c r="I41" s="20">
        <v>0</v>
      </c>
      <c r="J41" s="21" t="str">
        <f t="shared" si="3"/>
        <v>　　－　　</v>
      </c>
      <c r="K41" s="20" t="str">
        <f t="shared" si="5"/>
        <v>          </v>
      </c>
    </row>
    <row r="42" spans="1:11" ht="15" customHeight="1">
      <c r="A42" s="19">
        <v>51</v>
      </c>
      <c r="B42" s="19">
        <v>40</v>
      </c>
      <c r="C42" s="19"/>
      <c r="D42" s="19" t="s">
        <v>111</v>
      </c>
      <c r="E42" s="20">
        <v>0</v>
      </c>
      <c r="F42" s="20">
        <v>0</v>
      </c>
      <c r="G42" s="21" t="str">
        <f t="shared" si="4"/>
        <v>　　－　　</v>
      </c>
      <c r="H42" s="20">
        <v>0</v>
      </c>
      <c r="I42" s="20">
        <v>0</v>
      </c>
      <c r="J42" s="21" t="str">
        <f t="shared" si="3"/>
        <v>　　－　　</v>
      </c>
      <c r="K42" s="20" t="str">
        <f t="shared" si="5"/>
        <v>          </v>
      </c>
    </row>
    <row r="43" spans="1:11" ht="15" customHeight="1">
      <c r="A43" s="19">
        <v>51</v>
      </c>
      <c r="B43" s="19">
        <v>41</v>
      </c>
      <c r="C43" s="19"/>
      <c r="D43" s="19" t="s">
        <v>112</v>
      </c>
      <c r="E43" s="20">
        <v>0</v>
      </c>
      <c r="F43" s="20">
        <v>0</v>
      </c>
      <c r="G43" s="21" t="str">
        <f t="shared" si="4"/>
        <v>　　－　　</v>
      </c>
      <c r="H43" s="20">
        <v>0</v>
      </c>
      <c r="I43" s="20">
        <v>0</v>
      </c>
      <c r="J43" s="21" t="str">
        <f t="shared" si="3"/>
        <v>　　－　　</v>
      </c>
      <c r="K43" s="20" t="str">
        <f t="shared" si="5"/>
        <v>          </v>
      </c>
    </row>
    <row r="44" spans="1:11" ht="15" customHeight="1">
      <c r="A44" s="19">
        <v>52</v>
      </c>
      <c r="B44" s="19">
        <v>38</v>
      </c>
      <c r="C44" s="19" t="s">
        <v>113</v>
      </c>
      <c r="D44" s="19" t="s">
        <v>114</v>
      </c>
      <c r="E44" s="20">
        <v>17098</v>
      </c>
      <c r="F44" s="20">
        <v>18904</v>
      </c>
      <c r="G44" s="21">
        <f t="shared" si="4"/>
        <v>90.4</v>
      </c>
      <c r="H44" s="20">
        <v>74</v>
      </c>
      <c r="I44" s="20">
        <v>68</v>
      </c>
      <c r="J44" s="21">
        <f t="shared" si="3"/>
        <v>108.8</v>
      </c>
      <c r="K44" s="20">
        <f t="shared" si="5"/>
        <v>231054</v>
      </c>
    </row>
    <row r="45" spans="1:11" ht="15" customHeight="1">
      <c r="A45" s="19">
        <v>53</v>
      </c>
      <c r="B45" s="19">
        <v>42.2</v>
      </c>
      <c r="C45" s="19" t="s">
        <v>115</v>
      </c>
      <c r="D45" s="19" t="s">
        <v>116</v>
      </c>
      <c r="E45" s="20">
        <v>45651</v>
      </c>
      <c r="F45" s="33">
        <v>54257</v>
      </c>
      <c r="G45" s="21">
        <f t="shared" si="4"/>
        <v>84.1</v>
      </c>
      <c r="H45" s="20">
        <v>735</v>
      </c>
      <c r="I45" s="20">
        <v>916</v>
      </c>
      <c r="J45" s="21">
        <f t="shared" si="3"/>
        <v>80.2</v>
      </c>
      <c r="K45" s="20">
        <f t="shared" si="5"/>
        <v>62110</v>
      </c>
    </row>
    <row r="46" spans="1:11" ht="15" customHeight="1">
      <c r="A46" s="19">
        <v>53</v>
      </c>
      <c r="B46" s="19">
        <v>42.3</v>
      </c>
      <c r="C46" s="19"/>
      <c r="D46" s="19" t="s">
        <v>117</v>
      </c>
      <c r="E46" s="20">
        <v>1233</v>
      </c>
      <c r="F46" s="34">
        <v>3432</v>
      </c>
      <c r="G46" s="21">
        <f t="shared" si="4"/>
        <v>35.9</v>
      </c>
      <c r="H46" s="20">
        <v>3</v>
      </c>
      <c r="I46" s="20">
        <v>9</v>
      </c>
      <c r="J46" s="21">
        <f t="shared" si="3"/>
        <v>33.3</v>
      </c>
      <c r="K46" s="20">
        <f t="shared" si="5"/>
        <v>411000</v>
      </c>
    </row>
    <row r="47" spans="1:11" ht="15" customHeight="1">
      <c r="A47" s="19">
        <v>54</v>
      </c>
      <c r="B47" s="19"/>
      <c r="C47" s="19" t="s">
        <v>118</v>
      </c>
      <c r="D47" s="19" t="s">
        <v>119</v>
      </c>
      <c r="E47" s="20">
        <v>0</v>
      </c>
      <c r="F47" s="20">
        <v>0</v>
      </c>
      <c r="G47" s="21" t="str">
        <f t="shared" si="4"/>
        <v>　　－　　</v>
      </c>
      <c r="H47" s="20">
        <v>0</v>
      </c>
      <c r="I47" s="20">
        <v>0</v>
      </c>
      <c r="J47" s="21" t="str">
        <f t="shared" si="3"/>
        <v>　　－　　</v>
      </c>
      <c r="K47" s="20" t="str">
        <f t="shared" si="5"/>
        <v>          </v>
      </c>
    </row>
    <row r="48" spans="1:11" ht="15" customHeight="1">
      <c r="A48" s="19">
        <v>54</v>
      </c>
      <c r="B48" s="19">
        <v>27</v>
      </c>
      <c r="C48" s="19"/>
      <c r="D48" s="19" t="s">
        <v>120</v>
      </c>
      <c r="E48" s="20">
        <v>512</v>
      </c>
      <c r="F48" s="20">
        <v>11110</v>
      </c>
      <c r="G48" s="21">
        <f t="shared" si="4"/>
        <v>4.6</v>
      </c>
      <c r="H48" s="20">
        <v>6</v>
      </c>
      <c r="I48" s="20">
        <v>148</v>
      </c>
      <c r="J48" s="21">
        <f t="shared" si="3"/>
        <v>4.1</v>
      </c>
      <c r="K48" s="20">
        <f t="shared" si="5"/>
        <v>85333</v>
      </c>
    </row>
    <row r="49" spans="1:11" ht="15" customHeight="1">
      <c r="A49" s="19">
        <v>54</v>
      </c>
      <c r="B49" s="19">
        <v>28</v>
      </c>
      <c r="C49" s="19"/>
      <c r="D49" s="19" t="s">
        <v>121</v>
      </c>
      <c r="E49" s="20">
        <v>904</v>
      </c>
      <c r="F49" s="35">
        <v>5678</v>
      </c>
      <c r="G49" s="21">
        <f t="shared" si="4"/>
        <v>15.9</v>
      </c>
      <c r="H49" s="20">
        <v>5</v>
      </c>
      <c r="I49" s="20">
        <v>57</v>
      </c>
      <c r="J49" s="21">
        <f t="shared" si="3"/>
        <v>8.8</v>
      </c>
      <c r="K49" s="20">
        <f t="shared" si="5"/>
        <v>180800</v>
      </c>
    </row>
    <row r="50" spans="1:11" ht="15" customHeight="1">
      <c r="A50" s="19">
        <v>55</v>
      </c>
      <c r="B50" s="19">
        <v>20</v>
      </c>
      <c r="C50" s="22" t="s">
        <v>122</v>
      </c>
      <c r="D50" s="22" t="s">
        <v>123</v>
      </c>
      <c r="E50" s="20">
        <v>30683</v>
      </c>
      <c r="F50" s="20">
        <v>33510</v>
      </c>
      <c r="G50" s="21">
        <f t="shared" si="4"/>
        <v>91.6</v>
      </c>
      <c r="H50" s="20">
        <v>116</v>
      </c>
      <c r="I50" s="20">
        <v>292</v>
      </c>
      <c r="J50" s="21">
        <f t="shared" si="3"/>
        <v>39.7</v>
      </c>
      <c r="K50" s="20">
        <f t="shared" si="5"/>
        <v>264509</v>
      </c>
    </row>
    <row r="51" spans="1:11" ht="15" customHeight="1">
      <c r="A51" s="19">
        <v>56</v>
      </c>
      <c r="B51" s="19">
        <v>35.2</v>
      </c>
      <c r="C51" s="19" t="s">
        <v>23</v>
      </c>
      <c r="D51" s="19" t="s">
        <v>124</v>
      </c>
      <c r="E51" s="20">
        <v>47630</v>
      </c>
      <c r="F51" s="20">
        <v>23354</v>
      </c>
      <c r="G51" s="21">
        <f t="shared" si="4"/>
        <v>203.9</v>
      </c>
      <c r="H51" s="20">
        <v>900</v>
      </c>
      <c r="I51" s="20">
        <v>296</v>
      </c>
      <c r="J51" s="21">
        <f t="shared" si="3"/>
        <v>304.1</v>
      </c>
      <c r="K51" s="20">
        <f t="shared" si="5"/>
        <v>52922</v>
      </c>
    </row>
    <row r="52" spans="1:11" ht="15" customHeight="1">
      <c r="A52" s="19">
        <v>59</v>
      </c>
      <c r="B52" s="19">
        <v>37.1</v>
      </c>
      <c r="C52" s="19" t="s">
        <v>125</v>
      </c>
      <c r="D52" s="19" t="s">
        <v>126</v>
      </c>
      <c r="E52" s="20">
        <v>0</v>
      </c>
      <c r="F52" s="20">
        <v>0</v>
      </c>
      <c r="G52" s="21" t="str">
        <f t="shared" si="4"/>
        <v>　　－　　</v>
      </c>
      <c r="H52" s="20">
        <v>0</v>
      </c>
      <c r="I52" s="20">
        <v>0</v>
      </c>
      <c r="J52" s="21" t="str">
        <f t="shared" si="3"/>
        <v>　　－　　</v>
      </c>
      <c r="K52" s="20" t="str">
        <f t="shared" si="5"/>
        <v>          </v>
      </c>
    </row>
    <row r="53" spans="1:11" ht="15" customHeight="1">
      <c r="A53" s="19">
        <v>60</v>
      </c>
      <c r="B53" s="19">
        <v>31.1</v>
      </c>
      <c r="C53" s="19" t="s">
        <v>24</v>
      </c>
      <c r="D53" s="19" t="s">
        <v>127</v>
      </c>
      <c r="E53" s="20">
        <v>0</v>
      </c>
      <c r="F53" s="20">
        <v>0</v>
      </c>
      <c r="G53" s="21" t="str">
        <f t="shared" si="4"/>
        <v>　　－　　</v>
      </c>
      <c r="H53" s="20">
        <v>0</v>
      </c>
      <c r="I53" s="20">
        <v>0</v>
      </c>
      <c r="J53" s="21" t="str">
        <f t="shared" si="3"/>
        <v>　　－　　</v>
      </c>
      <c r="K53" s="20" t="str">
        <f t="shared" si="5"/>
        <v>          </v>
      </c>
    </row>
    <row r="54" spans="1:11" ht="15" customHeight="1">
      <c r="A54" s="19">
        <v>62</v>
      </c>
      <c r="B54" s="19">
        <v>24</v>
      </c>
      <c r="C54" s="19" t="s">
        <v>128</v>
      </c>
      <c r="D54" s="19" t="s">
        <v>129</v>
      </c>
      <c r="E54" s="20">
        <v>1372</v>
      </c>
      <c r="F54" s="20">
        <v>1696</v>
      </c>
      <c r="G54" s="21">
        <f t="shared" si="4"/>
        <v>80.9</v>
      </c>
      <c r="H54" s="20">
        <v>19</v>
      </c>
      <c r="I54" s="20">
        <v>18</v>
      </c>
      <c r="J54" s="21">
        <f t="shared" si="3"/>
        <v>105.6</v>
      </c>
      <c r="K54" s="20">
        <f t="shared" si="5"/>
        <v>72211</v>
      </c>
    </row>
    <row r="55" spans="1:11" ht="15" customHeight="1">
      <c r="A55" s="23">
        <v>63</v>
      </c>
      <c r="B55" s="23">
        <v>10.1</v>
      </c>
      <c r="C55" s="23" t="s">
        <v>130</v>
      </c>
      <c r="D55" s="23" t="s">
        <v>131</v>
      </c>
      <c r="E55" s="24">
        <v>0</v>
      </c>
      <c r="F55" s="24">
        <v>0</v>
      </c>
      <c r="G55" s="25">
        <v>0</v>
      </c>
      <c r="H55" s="24">
        <v>0</v>
      </c>
      <c r="I55" s="24">
        <v>0</v>
      </c>
      <c r="J55" s="25" t="str">
        <f t="shared" si="3"/>
        <v>　　－　　</v>
      </c>
      <c r="K55" s="24" t="str">
        <f t="shared" si="5"/>
        <v>          </v>
      </c>
    </row>
    <row r="56" spans="1:11" ht="15" customHeight="1">
      <c r="A56" s="36"/>
      <c r="B56" s="36"/>
      <c r="C56" s="36"/>
      <c r="D56" s="37"/>
      <c r="E56" s="38"/>
      <c r="F56" s="38"/>
      <c r="G56" s="39"/>
      <c r="H56" s="38"/>
      <c r="I56" s="38"/>
      <c r="J56" s="39"/>
      <c r="K56" s="38"/>
    </row>
    <row r="57" spans="1:11" ht="15" customHeight="1">
      <c r="A57" s="40"/>
      <c r="B57" s="40"/>
      <c r="C57" s="8" t="s">
        <v>26</v>
      </c>
      <c r="D57" s="40"/>
      <c r="E57" s="41">
        <f>SUM(E6:E55)</f>
        <v>69602728</v>
      </c>
      <c r="F57" s="41">
        <f>SUM(F6:F55)</f>
        <v>80573923</v>
      </c>
      <c r="G57" s="42">
        <f>IF(OR(E57=0,F57=0),"　　－　　",ROUND(E57/F57*100,1))</f>
        <v>86.4</v>
      </c>
      <c r="H57" s="41">
        <f>SUM(H6:H55)</f>
        <v>596024</v>
      </c>
      <c r="I57" s="41">
        <f>SUM(I6:I55)</f>
        <v>694310</v>
      </c>
      <c r="J57" s="42">
        <f>IF(OR(H57=0,I57=0),"　　－　　",ROUND(H57/I57*100,1))</f>
        <v>85.8</v>
      </c>
      <c r="K57" s="41">
        <f>IF(OR(E57=0,H57=0),"          ",ROUND(E57/H57*1000,0))</f>
        <v>116778</v>
      </c>
    </row>
    <row r="58" spans="1:11" ht="15" customHeight="1">
      <c r="A58" s="43"/>
      <c r="B58" s="43"/>
      <c r="C58" s="43"/>
      <c r="D58" s="44"/>
      <c r="E58" s="45"/>
      <c r="F58" s="45"/>
      <c r="G58" s="46"/>
      <c r="H58" s="45"/>
      <c r="I58" s="45"/>
      <c r="J58" s="46"/>
      <c r="K58" s="45"/>
    </row>
    <row r="59" spans="1:11" ht="15" customHeight="1">
      <c r="A59" s="47"/>
      <c r="B59" s="48"/>
      <c r="C59" s="48"/>
      <c r="D59" s="48"/>
      <c r="E59" s="48"/>
      <c r="F59" s="48"/>
      <c r="G59" s="48"/>
      <c r="H59" s="48"/>
      <c r="I59" s="47"/>
      <c r="J59" s="47"/>
      <c r="K59" s="47"/>
    </row>
  </sheetData>
  <printOptions/>
  <pageMargins left="0.19685041904449463" right="0.19685041904449463" top="0.7874014973640442" bottom="0.39370083808898926" header="0.5118110775947571" footer="0.5118110775947571"/>
  <pageSetup firstPageNumber="1" useFirstPageNumber="1" orientation="portrait" paperSize="9" scale="80"/>
  <headerFooter alignWithMargins="0">
    <oddHeader>&amp;L海外</oddHeader>
    <oddFooter>&amp;L-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A1" sqref="A1"/>
    </sheetView>
  </sheetViews>
  <sheetFormatPr defaultColWidth="11.00390625" defaultRowHeight="19.5" customHeight="1"/>
  <cols>
    <col min="1" max="1" width="2.625" style="1" customWidth="1"/>
    <col min="2" max="2" width="3.625" style="1" hidden="1" customWidth="1"/>
    <col min="3" max="3" width="24.875" style="1" customWidth="1"/>
    <col min="4" max="4" width="20.875" style="1" customWidth="1"/>
    <col min="5" max="6" width="11.00390625" style="1" customWidth="1"/>
    <col min="7" max="7" width="7.50390625" style="1" customWidth="1"/>
    <col min="8" max="9" width="9.00390625" style="1" customWidth="1"/>
    <col min="10" max="10" width="7.50390625" style="1" customWidth="1"/>
    <col min="11" max="11" width="8.50390625" style="1" customWidth="1"/>
    <col min="12" max="12" width="9.00390625" style="1" customWidth="1"/>
    <col min="13" max="16384" width="12.00390625" style="1" customWidth="1"/>
  </cols>
  <sheetData>
    <row r="1" spans="1:12" ht="19.5" customHeight="1">
      <c r="A1" s="2"/>
      <c r="B1" s="2"/>
      <c r="C1" s="2" t="s">
        <v>132</v>
      </c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9.5" customHeight="1">
      <c r="A4" s="5" t="s">
        <v>29</v>
      </c>
      <c r="B4" s="5"/>
      <c r="C4" s="9" t="s">
        <v>30</v>
      </c>
      <c r="D4" s="9" t="s">
        <v>31</v>
      </c>
      <c r="E4" s="9" t="s">
        <v>5</v>
      </c>
      <c r="F4" s="9" t="s">
        <v>6</v>
      </c>
      <c r="G4" s="9" t="s">
        <v>7</v>
      </c>
      <c r="H4" s="9" t="s">
        <v>32</v>
      </c>
      <c r="I4" s="9" t="s">
        <v>33</v>
      </c>
      <c r="J4" s="9" t="s">
        <v>7</v>
      </c>
      <c r="K4" s="9" t="s">
        <v>34</v>
      </c>
      <c r="L4" s="7"/>
    </row>
    <row r="5" spans="1:12" ht="19.5" customHeight="1">
      <c r="A5" s="10" t="s">
        <v>35</v>
      </c>
      <c r="B5" s="10"/>
      <c r="C5" s="10"/>
      <c r="D5" s="10"/>
      <c r="E5" s="11" t="s">
        <v>8</v>
      </c>
      <c r="F5" s="30" t="s">
        <v>36</v>
      </c>
      <c r="G5" s="30" t="s">
        <v>37</v>
      </c>
      <c r="H5" s="11" t="s">
        <v>38</v>
      </c>
      <c r="I5" s="30" t="s">
        <v>32</v>
      </c>
      <c r="J5" s="30" t="s">
        <v>37</v>
      </c>
      <c r="K5" s="30" t="s">
        <v>39</v>
      </c>
      <c r="L5" s="7"/>
    </row>
    <row r="6" spans="1:12" ht="20.25" customHeight="1">
      <c r="A6" s="5">
        <v>1</v>
      </c>
      <c r="B6" s="5">
        <v>1</v>
      </c>
      <c r="C6" s="5" t="s">
        <v>40</v>
      </c>
      <c r="D6" s="5" t="s">
        <v>133</v>
      </c>
      <c r="E6" s="49">
        <v>244131</v>
      </c>
      <c r="F6" s="49">
        <v>283873</v>
      </c>
      <c r="G6" s="50">
        <f>IF(OR(E6=0,F6=0),"　　－　　",ROUND(E6/F6*100,1))</f>
        <v>86</v>
      </c>
      <c r="H6" s="49">
        <v>14994</v>
      </c>
      <c r="I6" s="49">
        <v>17294</v>
      </c>
      <c r="J6" s="50">
        <f>IF(OR(H6=0,I6=0),"　　－　　",ROUND(H6/I6*100,1))</f>
        <v>86.7</v>
      </c>
      <c r="K6" s="49">
        <f>IF(OR(E6=0,H6=0),"          ",ROUND(E6/H6*1000,0))</f>
        <v>16282</v>
      </c>
      <c r="L6" s="7"/>
    </row>
    <row r="7" spans="1:12" ht="20.25" customHeight="1">
      <c r="A7" s="40">
        <v>12</v>
      </c>
      <c r="B7" s="40"/>
      <c r="C7" s="40" t="s">
        <v>10</v>
      </c>
      <c r="D7" s="40" t="s">
        <v>56</v>
      </c>
      <c r="E7" s="41">
        <v>0</v>
      </c>
      <c r="F7" s="41">
        <v>0</v>
      </c>
      <c r="G7" s="42" t="str">
        <f>IF(OR(E7=0,F7=0),"　　－　　",ROUND(E7/F7*100,1))</f>
        <v>　　－　　</v>
      </c>
      <c r="H7" s="41">
        <v>0</v>
      </c>
      <c r="I7" s="41">
        <v>0</v>
      </c>
      <c r="J7" s="42" t="str">
        <f>IF(OR(H7=0,I7=0),"　　－　　",ROUND(H7/I7*100,1))</f>
        <v>　　－　　</v>
      </c>
      <c r="K7" s="41" t="str">
        <f>IF(OR(E7=0,H7=0),"          ",ROUND(E7/H7*1000,0))</f>
        <v>          </v>
      </c>
      <c r="L7" s="7"/>
    </row>
    <row r="8" spans="1:12" ht="19.5" customHeight="1">
      <c r="A8" s="40">
        <v>43</v>
      </c>
      <c r="B8" s="40">
        <v>2</v>
      </c>
      <c r="C8" s="40" t="s">
        <v>103</v>
      </c>
      <c r="D8" s="40" t="s">
        <v>134</v>
      </c>
      <c r="E8" s="41">
        <v>32829</v>
      </c>
      <c r="F8" s="41">
        <v>37985</v>
      </c>
      <c r="G8" s="42">
        <f>IF(OR(E8=0,F8=0),"　　－　　",ROUND(E8/F8*100,1))</f>
        <v>86.4</v>
      </c>
      <c r="H8" s="41">
        <v>1159</v>
      </c>
      <c r="I8" s="41">
        <v>816</v>
      </c>
      <c r="J8" s="42">
        <f>IF(OR(H8=0,I8=0),"　　－　　",ROUND(H8/I8*100,1))</f>
        <v>142</v>
      </c>
      <c r="K8" s="41">
        <f>IF(OR(E8=0,H8=0),"          ",ROUND(E8/H8*1000,0))</f>
        <v>28325</v>
      </c>
      <c r="L8" s="7"/>
    </row>
    <row r="9" spans="1:12" ht="19.5" customHeight="1">
      <c r="A9" s="40">
        <v>48</v>
      </c>
      <c r="B9" s="40"/>
      <c r="C9" s="40" t="s">
        <v>21</v>
      </c>
      <c r="D9" s="40" t="s">
        <v>135</v>
      </c>
      <c r="E9" s="41">
        <v>2950</v>
      </c>
      <c r="F9" s="41">
        <v>1524</v>
      </c>
      <c r="G9" s="42">
        <f>IF(OR(E9=0,F9=0),"　　－　　",ROUND(E9/F9*100,1))</f>
        <v>193.6</v>
      </c>
      <c r="H9" s="41">
        <v>94</v>
      </c>
      <c r="I9" s="41">
        <v>65</v>
      </c>
      <c r="J9" s="42">
        <f>IF(OR(H9=0,I9=0),"　　－　　",ROUND(H9/I9*100,1))</f>
        <v>144.6</v>
      </c>
      <c r="K9" s="41"/>
      <c r="L9" s="7"/>
    </row>
    <row r="10" spans="1:12" ht="19.5" customHeight="1">
      <c r="A10" s="43"/>
      <c r="B10" s="43"/>
      <c r="C10" s="43"/>
      <c r="D10" s="43"/>
      <c r="E10" s="45"/>
      <c r="F10" s="45"/>
      <c r="G10" s="46"/>
      <c r="H10" s="45"/>
      <c r="I10" s="45"/>
      <c r="J10" s="46"/>
      <c r="K10" s="45"/>
      <c r="L10" s="51"/>
    </row>
    <row r="11" spans="1:12" ht="19.5" customHeight="1">
      <c r="A11" s="36"/>
      <c r="B11" s="36"/>
      <c r="C11" s="36"/>
      <c r="D11" s="37"/>
      <c r="E11" s="38"/>
      <c r="F11" s="38"/>
      <c r="G11" s="39"/>
      <c r="H11" s="38"/>
      <c r="I11" s="38"/>
      <c r="J11" s="39"/>
      <c r="K11" s="38"/>
      <c r="L11" s="51"/>
    </row>
    <row r="12" spans="1:12" ht="19.5" customHeight="1">
      <c r="A12" s="40"/>
      <c r="B12" s="40"/>
      <c r="C12" s="8" t="s">
        <v>26</v>
      </c>
      <c r="D12" s="40"/>
      <c r="E12" s="41">
        <f>SUM(E6:E9)</f>
        <v>279910</v>
      </c>
      <c r="F12" s="41">
        <f>SUM(F6:F9)</f>
        <v>323382</v>
      </c>
      <c r="G12" s="42">
        <f>IF(OR(E12=0,F12=0),"　　－　　",ROUND(E12/F12*100,1))</f>
        <v>86.6</v>
      </c>
      <c r="H12" s="41">
        <f>SUM(H6:H9)</f>
        <v>16247</v>
      </c>
      <c r="I12" s="41">
        <f>SUM(I6:I9)</f>
        <v>18175</v>
      </c>
      <c r="J12" s="42">
        <f>IF(OR(H12=0,I12=0),"　　－　　",ROUND(H12/I12*100,1))</f>
        <v>89.4</v>
      </c>
      <c r="K12" s="41">
        <f>IF(OR(E12=0,H12=0),"          ",ROUND(E12/H12*1000,0))</f>
        <v>17228</v>
      </c>
      <c r="L12" s="7"/>
    </row>
    <row r="13" spans="1:12" ht="19.5" customHeight="1">
      <c r="A13" s="43"/>
      <c r="B13" s="43"/>
      <c r="C13" s="43"/>
      <c r="D13" s="44"/>
      <c r="E13" s="45"/>
      <c r="F13" s="45"/>
      <c r="G13" s="46"/>
      <c r="H13" s="45"/>
      <c r="I13" s="45"/>
      <c r="J13" s="46"/>
      <c r="K13" s="45" t="str">
        <f>IF(OR(E13=0,H13=0),"          ",ROUND(E13/H13*1000,0))</f>
        <v>          </v>
      </c>
      <c r="L13" s="51"/>
    </row>
    <row r="14" spans="1:12" ht="15" customHeight="1">
      <c r="A14" s="47"/>
      <c r="B14" s="48"/>
      <c r="C14" s="48"/>
      <c r="D14" s="48"/>
      <c r="E14" s="48"/>
      <c r="F14" s="48"/>
      <c r="G14" s="48"/>
      <c r="H14" s="48"/>
      <c r="I14" s="47"/>
      <c r="J14" s="47"/>
      <c r="K14" s="47"/>
      <c r="L14" s="52"/>
    </row>
  </sheetData>
  <printOptions/>
  <pageMargins left="0.39370083808898926" right="0.39370083808898926" top="0.9842519760131836" bottom="0.9842519760131836" header="0.5118110775947571" footer="0.5118110775947571"/>
  <pageSetup firstPageNumber="1" useFirstPageNumber="1" orientation="portrait" paperSize="9" scale="80"/>
  <headerFooter alignWithMargins="0">
    <oddHeader>&amp;L外国人</oddHeader>
    <oddFooter>&amp;L-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1">
      <selection activeCell="A1" sqref="A1"/>
    </sheetView>
  </sheetViews>
  <sheetFormatPr defaultColWidth="11.00390625" defaultRowHeight="19.5" customHeight="1"/>
  <cols>
    <col min="1" max="1" width="3.125" style="1" customWidth="1"/>
    <col min="2" max="2" width="6.375" style="1" hidden="1" customWidth="1"/>
    <col min="3" max="3" width="26.375" style="1" customWidth="1"/>
    <col min="4" max="4" width="17.625" style="1" customWidth="1"/>
    <col min="5" max="6" width="11.00390625" style="1" customWidth="1"/>
    <col min="7" max="7" width="7.50390625" style="1" customWidth="1"/>
    <col min="8" max="8" width="10.375" style="1" customWidth="1"/>
    <col min="9" max="9" width="9.375" style="1" customWidth="1"/>
    <col min="10" max="10" width="7.50390625" style="1" customWidth="1"/>
    <col min="11" max="11" width="8.875" style="1" customWidth="1"/>
    <col min="12" max="13" width="9.00390625" style="1" customWidth="1"/>
    <col min="14" max="16384" width="12.00390625" style="1" customWidth="1"/>
  </cols>
  <sheetData>
    <row r="1" spans="1:13" ht="19.5" customHeight="1">
      <c r="A1" s="2"/>
      <c r="B1" s="2"/>
      <c r="C1" s="2" t="s">
        <v>136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9.5" customHeight="1">
      <c r="A4" s="5" t="s">
        <v>29</v>
      </c>
      <c r="B4" s="5"/>
      <c r="C4" s="9" t="s">
        <v>30</v>
      </c>
      <c r="D4" s="9" t="s">
        <v>31</v>
      </c>
      <c r="E4" s="9" t="s">
        <v>5</v>
      </c>
      <c r="F4" s="9" t="s">
        <v>6</v>
      </c>
      <c r="G4" s="9" t="s">
        <v>7</v>
      </c>
      <c r="H4" s="9" t="s">
        <v>32</v>
      </c>
      <c r="I4" s="9" t="s">
        <v>33</v>
      </c>
      <c r="J4" s="9" t="s">
        <v>7</v>
      </c>
      <c r="K4" s="9" t="s">
        <v>34</v>
      </c>
      <c r="L4" s="7"/>
      <c r="M4" s="2"/>
    </row>
    <row r="5" spans="1:13" ht="19.5" customHeight="1">
      <c r="A5" s="10" t="s">
        <v>35</v>
      </c>
      <c r="B5" s="10"/>
      <c r="C5" s="10"/>
      <c r="D5" s="10"/>
      <c r="E5" s="11" t="s">
        <v>8</v>
      </c>
      <c r="F5" s="30" t="s">
        <v>36</v>
      </c>
      <c r="G5" s="30" t="s">
        <v>37</v>
      </c>
      <c r="H5" s="11" t="s">
        <v>38</v>
      </c>
      <c r="I5" s="30" t="s">
        <v>32</v>
      </c>
      <c r="J5" s="30" t="s">
        <v>37</v>
      </c>
      <c r="K5" s="30" t="s">
        <v>39</v>
      </c>
      <c r="L5" s="12"/>
      <c r="M5" s="13"/>
    </row>
    <row r="6" spans="1:13" ht="19.5" customHeight="1">
      <c r="A6" s="14">
        <v>1</v>
      </c>
      <c r="B6" s="14">
        <v>1</v>
      </c>
      <c r="C6" s="14" t="s">
        <v>40</v>
      </c>
      <c r="D6" s="14" t="s">
        <v>137</v>
      </c>
      <c r="E6" s="15">
        <v>26187172</v>
      </c>
      <c r="F6" s="15">
        <v>26585961</v>
      </c>
      <c r="G6" s="16">
        <f aca="true" t="shared" si="0" ref="G6:G45">IF(OR(E6=0,F6=0),"　　－　　",ROUND(E6/F6*100,1))</f>
        <v>98.5</v>
      </c>
      <c r="H6" s="15">
        <v>1142891</v>
      </c>
      <c r="I6" s="15">
        <v>1177025</v>
      </c>
      <c r="J6" s="16">
        <f aca="true" t="shared" si="1" ref="J6:J45">IF(OR(H6=0,I6=0),"　　－　　",ROUND(H6/I6*100,1))</f>
        <v>97.1</v>
      </c>
      <c r="K6" s="15">
        <f aca="true" t="shared" si="2" ref="K6:K11">IF(OR(E6=0,H6=0),"          ",ROUND(E6/H6*1000,0))</f>
        <v>22913</v>
      </c>
      <c r="L6" s="17"/>
      <c r="M6" s="18"/>
    </row>
    <row r="7" spans="1:13" ht="19.5" customHeight="1">
      <c r="A7" s="19">
        <v>2</v>
      </c>
      <c r="B7" s="19">
        <v>2</v>
      </c>
      <c r="C7" s="19" t="s">
        <v>138</v>
      </c>
      <c r="D7" s="19" t="s">
        <v>139</v>
      </c>
      <c r="E7" s="20">
        <v>10544812</v>
      </c>
      <c r="F7" s="20">
        <v>11040159</v>
      </c>
      <c r="G7" s="21">
        <f t="shared" si="0"/>
        <v>95.5</v>
      </c>
      <c r="H7" s="20">
        <v>392254</v>
      </c>
      <c r="I7" s="20">
        <v>421325</v>
      </c>
      <c r="J7" s="21">
        <f t="shared" si="1"/>
        <v>93.1</v>
      </c>
      <c r="K7" s="20">
        <f t="shared" si="2"/>
        <v>26883</v>
      </c>
      <c r="L7" s="17"/>
      <c r="M7" s="18"/>
    </row>
    <row r="8" spans="1:13" ht="19.5" customHeight="1">
      <c r="A8" s="19">
        <v>3</v>
      </c>
      <c r="B8" s="19">
        <v>3</v>
      </c>
      <c r="C8" s="19" t="s">
        <v>44</v>
      </c>
      <c r="D8" s="19" t="s">
        <v>140</v>
      </c>
      <c r="E8" s="20">
        <v>6372583</v>
      </c>
      <c r="F8" s="20">
        <v>6364606</v>
      </c>
      <c r="G8" s="21">
        <f t="shared" si="0"/>
        <v>100.1</v>
      </c>
      <c r="H8" s="20">
        <v>258833</v>
      </c>
      <c r="I8" s="20">
        <v>270046</v>
      </c>
      <c r="J8" s="21">
        <f t="shared" si="1"/>
        <v>95.8</v>
      </c>
      <c r="K8" s="20">
        <f t="shared" si="2"/>
        <v>24620</v>
      </c>
      <c r="L8" s="17"/>
      <c r="M8" s="18"/>
    </row>
    <row r="9" spans="1:13" ht="19.5" customHeight="1">
      <c r="A9" s="19">
        <v>4</v>
      </c>
      <c r="B9" s="19">
        <v>4</v>
      </c>
      <c r="C9" s="19" t="s">
        <v>47</v>
      </c>
      <c r="D9" s="19" t="s">
        <v>141</v>
      </c>
      <c r="E9" s="20">
        <v>781262</v>
      </c>
      <c r="F9" s="20">
        <v>889820</v>
      </c>
      <c r="G9" s="21">
        <f t="shared" si="0"/>
        <v>87.8</v>
      </c>
      <c r="H9" s="20">
        <v>4057</v>
      </c>
      <c r="I9" s="20">
        <v>4622</v>
      </c>
      <c r="J9" s="21">
        <f t="shared" si="1"/>
        <v>87.8</v>
      </c>
      <c r="K9" s="20">
        <f t="shared" si="2"/>
        <v>192571</v>
      </c>
      <c r="L9" s="17"/>
      <c r="M9" s="18"/>
    </row>
    <row r="10" spans="1:13" ht="19.5" customHeight="1">
      <c r="A10" s="19">
        <v>9</v>
      </c>
      <c r="B10" s="19">
        <v>11.1</v>
      </c>
      <c r="C10" s="19" t="s">
        <v>9</v>
      </c>
      <c r="D10" s="19" t="s">
        <v>142</v>
      </c>
      <c r="E10" s="20">
        <v>10177000</v>
      </c>
      <c r="F10" s="20">
        <v>10063000</v>
      </c>
      <c r="G10" s="21">
        <f t="shared" si="0"/>
        <v>101.1</v>
      </c>
      <c r="H10" s="20">
        <v>202669</v>
      </c>
      <c r="I10" s="20">
        <v>201060</v>
      </c>
      <c r="J10" s="21">
        <f t="shared" si="1"/>
        <v>100.8</v>
      </c>
      <c r="K10" s="20">
        <f t="shared" si="2"/>
        <v>50215</v>
      </c>
      <c r="L10" s="17"/>
      <c r="M10" s="18"/>
    </row>
    <row r="11" spans="1:13" ht="19.5" customHeight="1">
      <c r="A11" s="19">
        <v>9</v>
      </c>
      <c r="B11" s="19"/>
      <c r="C11" s="19"/>
      <c r="D11" s="19" t="s">
        <v>52</v>
      </c>
      <c r="E11" s="20">
        <v>605000</v>
      </c>
      <c r="F11" s="20">
        <v>371000</v>
      </c>
      <c r="G11" s="21">
        <f t="shared" si="0"/>
        <v>163.1</v>
      </c>
      <c r="H11" s="20">
        <v>13317</v>
      </c>
      <c r="I11" s="20">
        <v>7140</v>
      </c>
      <c r="J11" s="21">
        <f t="shared" si="1"/>
        <v>186.5</v>
      </c>
      <c r="K11" s="20">
        <f t="shared" si="2"/>
        <v>45431</v>
      </c>
      <c r="L11" s="17"/>
      <c r="M11" s="18"/>
    </row>
    <row r="12" spans="1:13" ht="19.5" customHeight="1">
      <c r="A12" s="19">
        <v>11</v>
      </c>
      <c r="B12" s="19"/>
      <c r="C12" s="19" t="s">
        <v>53</v>
      </c>
      <c r="D12" s="19" t="s">
        <v>143</v>
      </c>
      <c r="E12" s="20">
        <v>746682</v>
      </c>
      <c r="F12" s="20">
        <v>384839</v>
      </c>
      <c r="G12" s="21">
        <f t="shared" si="0"/>
        <v>194</v>
      </c>
      <c r="H12" s="20">
        <v>0</v>
      </c>
      <c r="I12" s="20">
        <v>0</v>
      </c>
      <c r="J12" s="21" t="str">
        <f t="shared" si="1"/>
        <v>　　－　　</v>
      </c>
      <c r="K12" s="20"/>
      <c r="L12" s="17"/>
      <c r="M12" s="18"/>
    </row>
    <row r="13" spans="1:13" ht="19.5" customHeight="1">
      <c r="A13" s="19">
        <v>12</v>
      </c>
      <c r="B13" s="19">
        <v>23</v>
      </c>
      <c r="C13" s="19" t="s">
        <v>10</v>
      </c>
      <c r="D13" s="19" t="s">
        <v>56</v>
      </c>
      <c r="E13" s="20">
        <v>7185813</v>
      </c>
      <c r="F13" s="20">
        <v>7702768</v>
      </c>
      <c r="G13" s="21">
        <f t="shared" si="0"/>
        <v>93.3</v>
      </c>
      <c r="H13" s="20">
        <v>290181</v>
      </c>
      <c r="I13" s="20">
        <v>290087</v>
      </c>
      <c r="J13" s="21">
        <f t="shared" si="1"/>
        <v>100</v>
      </c>
      <c r="K13" s="20">
        <f aca="true" t="shared" si="3" ref="K13:K45">IF(OR(E13=0,H13=0),"          ",ROUND(E13/H13*1000,0))</f>
        <v>24763</v>
      </c>
      <c r="L13" s="17"/>
      <c r="M13" s="18"/>
    </row>
    <row r="14" spans="1:13" ht="19.5" customHeight="1">
      <c r="A14" s="19">
        <v>13</v>
      </c>
      <c r="B14" s="19">
        <v>5</v>
      </c>
      <c r="C14" s="19" t="s">
        <v>57</v>
      </c>
      <c r="D14" s="19" t="s">
        <v>144</v>
      </c>
      <c r="E14" s="20">
        <v>424099</v>
      </c>
      <c r="F14" s="20">
        <v>379234</v>
      </c>
      <c r="G14" s="21">
        <f t="shared" si="0"/>
        <v>111.8</v>
      </c>
      <c r="H14" s="20">
        <v>2904</v>
      </c>
      <c r="I14" s="20">
        <v>2813</v>
      </c>
      <c r="J14" s="21">
        <f t="shared" si="1"/>
        <v>103.2</v>
      </c>
      <c r="K14" s="20">
        <f t="shared" si="3"/>
        <v>146040</v>
      </c>
      <c r="L14" s="17"/>
      <c r="M14" s="18"/>
    </row>
    <row r="15" spans="1:13" ht="19.5" customHeight="1">
      <c r="A15" s="19">
        <v>15</v>
      </c>
      <c r="B15" s="19">
        <v>19</v>
      </c>
      <c r="C15" s="19" t="s">
        <v>11</v>
      </c>
      <c r="D15" s="19" t="s">
        <v>60</v>
      </c>
      <c r="E15" s="20">
        <v>9832252</v>
      </c>
      <c r="F15" s="20">
        <v>9176483</v>
      </c>
      <c r="G15" s="21">
        <f t="shared" si="0"/>
        <v>107.1</v>
      </c>
      <c r="H15" s="20">
        <v>182786</v>
      </c>
      <c r="I15" s="20">
        <v>165370</v>
      </c>
      <c r="J15" s="21">
        <f t="shared" si="1"/>
        <v>110.5</v>
      </c>
      <c r="K15" s="20">
        <f t="shared" si="3"/>
        <v>53791</v>
      </c>
      <c r="L15" s="17"/>
      <c r="M15" s="18"/>
    </row>
    <row r="16" spans="1:13" ht="19.5" customHeight="1">
      <c r="A16" s="19">
        <v>16</v>
      </c>
      <c r="B16" s="19">
        <v>6</v>
      </c>
      <c r="C16" s="19" t="s">
        <v>12</v>
      </c>
      <c r="D16" s="19"/>
      <c r="E16" s="20">
        <v>895249</v>
      </c>
      <c r="F16" s="20">
        <v>1080560</v>
      </c>
      <c r="G16" s="21">
        <f t="shared" si="0"/>
        <v>82.9</v>
      </c>
      <c r="H16" s="20">
        <v>36945</v>
      </c>
      <c r="I16" s="20">
        <v>40069</v>
      </c>
      <c r="J16" s="21">
        <f t="shared" si="1"/>
        <v>92.2</v>
      </c>
      <c r="K16" s="20">
        <f t="shared" si="3"/>
        <v>24232</v>
      </c>
      <c r="L16" s="17"/>
      <c r="M16" s="18"/>
    </row>
    <row r="17" spans="1:13" ht="19.5" customHeight="1">
      <c r="A17" s="19">
        <v>18</v>
      </c>
      <c r="B17" s="19">
        <v>8</v>
      </c>
      <c r="C17" s="19" t="s">
        <v>62</v>
      </c>
      <c r="D17" s="19" t="s">
        <v>145</v>
      </c>
      <c r="E17" s="20">
        <v>1283311</v>
      </c>
      <c r="F17" s="20">
        <v>1327839</v>
      </c>
      <c r="G17" s="21">
        <f t="shared" si="0"/>
        <v>96.6</v>
      </c>
      <c r="H17" s="20">
        <v>67390</v>
      </c>
      <c r="I17" s="20">
        <v>76301</v>
      </c>
      <c r="J17" s="21">
        <f t="shared" si="1"/>
        <v>88.3</v>
      </c>
      <c r="K17" s="20">
        <f t="shared" si="3"/>
        <v>19043</v>
      </c>
      <c r="L17" s="17"/>
      <c r="M17" s="18"/>
    </row>
    <row r="18" spans="1:13" ht="19.5" customHeight="1">
      <c r="A18" s="19">
        <v>20</v>
      </c>
      <c r="B18" s="19">
        <v>10</v>
      </c>
      <c r="C18" s="19" t="s">
        <v>68</v>
      </c>
      <c r="D18" s="19" t="s">
        <v>69</v>
      </c>
      <c r="E18" s="20">
        <v>4887241</v>
      </c>
      <c r="F18" s="20">
        <v>5268548</v>
      </c>
      <c r="G18" s="21">
        <f t="shared" si="0"/>
        <v>92.8</v>
      </c>
      <c r="H18" s="20">
        <v>305745</v>
      </c>
      <c r="I18" s="20">
        <v>325583</v>
      </c>
      <c r="J18" s="21">
        <f t="shared" si="1"/>
        <v>93.9</v>
      </c>
      <c r="K18" s="20">
        <f t="shared" si="3"/>
        <v>15985</v>
      </c>
      <c r="L18" s="17"/>
      <c r="M18" s="18"/>
    </row>
    <row r="19" spans="1:13" ht="19.5" customHeight="1">
      <c r="A19" s="19">
        <v>21</v>
      </c>
      <c r="B19" s="19">
        <v>11.2</v>
      </c>
      <c r="C19" s="19" t="s">
        <v>146</v>
      </c>
      <c r="D19" s="19" t="s">
        <v>147</v>
      </c>
      <c r="E19" s="20">
        <v>3135487</v>
      </c>
      <c r="F19" s="20">
        <v>2532824</v>
      </c>
      <c r="G19" s="21">
        <f t="shared" si="0"/>
        <v>123.8</v>
      </c>
      <c r="H19" s="20">
        <v>201564</v>
      </c>
      <c r="I19" s="20">
        <v>169716</v>
      </c>
      <c r="J19" s="21">
        <f t="shared" si="1"/>
        <v>118.8</v>
      </c>
      <c r="K19" s="20">
        <f t="shared" si="3"/>
        <v>15556</v>
      </c>
      <c r="L19" s="17"/>
      <c r="M19" s="18"/>
    </row>
    <row r="20" spans="1:13" ht="19.5" customHeight="1">
      <c r="A20" s="19">
        <v>26</v>
      </c>
      <c r="B20" s="19">
        <v>9</v>
      </c>
      <c r="C20" s="19" t="s">
        <v>13</v>
      </c>
      <c r="D20" s="19" t="s">
        <v>148</v>
      </c>
      <c r="E20" s="20">
        <v>902183</v>
      </c>
      <c r="F20" s="20">
        <v>821048</v>
      </c>
      <c r="G20" s="21">
        <f t="shared" si="0"/>
        <v>109.9</v>
      </c>
      <c r="H20" s="20">
        <v>23467</v>
      </c>
      <c r="I20" s="20">
        <v>22673</v>
      </c>
      <c r="J20" s="21">
        <f t="shared" si="1"/>
        <v>103.5</v>
      </c>
      <c r="K20" s="20">
        <f t="shared" si="3"/>
        <v>38445</v>
      </c>
      <c r="L20" s="17"/>
      <c r="M20" s="18"/>
    </row>
    <row r="21" spans="1:13" ht="19.5" customHeight="1">
      <c r="A21" s="19">
        <v>29</v>
      </c>
      <c r="B21" s="19">
        <v>18</v>
      </c>
      <c r="C21" s="19" t="s">
        <v>73</v>
      </c>
      <c r="D21" s="19" t="s">
        <v>74</v>
      </c>
      <c r="E21" s="20">
        <v>2635968</v>
      </c>
      <c r="F21" s="20">
        <v>2253253</v>
      </c>
      <c r="G21" s="21">
        <f t="shared" si="0"/>
        <v>117</v>
      </c>
      <c r="H21" s="20">
        <v>49387</v>
      </c>
      <c r="I21" s="20">
        <v>47346</v>
      </c>
      <c r="J21" s="21">
        <f t="shared" si="1"/>
        <v>104.3</v>
      </c>
      <c r="K21" s="20">
        <f t="shared" si="3"/>
        <v>53374</v>
      </c>
      <c r="L21" s="17"/>
      <c r="M21" s="18"/>
    </row>
    <row r="22" spans="1:13" ht="19.5" customHeight="1">
      <c r="A22" s="19">
        <v>30</v>
      </c>
      <c r="B22" s="19">
        <v>17</v>
      </c>
      <c r="C22" s="19" t="s">
        <v>14</v>
      </c>
      <c r="D22" s="19" t="s">
        <v>149</v>
      </c>
      <c r="E22" s="20">
        <v>28807</v>
      </c>
      <c r="F22" s="20">
        <v>27613</v>
      </c>
      <c r="G22" s="21">
        <f t="shared" si="0"/>
        <v>104.3</v>
      </c>
      <c r="H22" s="20">
        <v>427</v>
      </c>
      <c r="I22" s="20">
        <v>324</v>
      </c>
      <c r="J22" s="21">
        <f t="shared" si="1"/>
        <v>131.8</v>
      </c>
      <c r="K22" s="20">
        <f t="shared" si="3"/>
        <v>67464</v>
      </c>
      <c r="L22" s="17"/>
      <c r="M22" s="18"/>
    </row>
    <row r="23" spans="1:13" ht="19.5" customHeight="1">
      <c r="A23" s="19">
        <v>30</v>
      </c>
      <c r="B23" s="19">
        <v>18</v>
      </c>
      <c r="C23" s="19"/>
      <c r="D23" s="19" t="s">
        <v>150</v>
      </c>
      <c r="E23" s="20">
        <v>408553</v>
      </c>
      <c r="F23" s="20">
        <v>403569</v>
      </c>
      <c r="G23" s="21">
        <f t="shared" si="0"/>
        <v>101.2</v>
      </c>
      <c r="H23" s="20">
        <v>13618</v>
      </c>
      <c r="I23" s="20">
        <v>13452</v>
      </c>
      <c r="J23" s="21">
        <f t="shared" si="1"/>
        <v>101.2</v>
      </c>
      <c r="K23" s="20">
        <f t="shared" si="3"/>
        <v>30001</v>
      </c>
      <c r="L23" s="17"/>
      <c r="M23" s="18"/>
    </row>
    <row r="24" spans="1:13" ht="19.5" customHeight="1">
      <c r="A24" s="19">
        <v>30</v>
      </c>
      <c r="B24" s="19">
        <v>16.2</v>
      </c>
      <c r="C24" s="19"/>
      <c r="D24" s="19" t="s">
        <v>151</v>
      </c>
      <c r="E24" s="20">
        <v>22105</v>
      </c>
      <c r="F24" s="20">
        <v>25976</v>
      </c>
      <c r="G24" s="21">
        <f t="shared" si="0"/>
        <v>85.1</v>
      </c>
      <c r="H24" s="20">
        <v>3684</v>
      </c>
      <c r="I24" s="20">
        <v>4329</v>
      </c>
      <c r="J24" s="21">
        <f t="shared" si="1"/>
        <v>85.1</v>
      </c>
      <c r="K24" s="20">
        <f t="shared" si="3"/>
        <v>6000</v>
      </c>
      <c r="L24" s="17"/>
      <c r="M24" s="18"/>
    </row>
    <row r="25" spans="1:13" ht="19.5" customHeight="1">
      <c r="A25" s="19">
        <v>31</v>
      </c>
      <c r="B25" s="19">
        <v>16.1</v>
      </c>
      <c r="C25" s="19" t="s">
        <v>15</v>
      </c>
      <c r="D25" s="19" t="s">
        <v>152</v>
      </c>
      <c r="E25" s="20">
        <v>0</v>
      </c>
      <c r="F25" s="20">
        <v>0</v>
      </c>
      <c r="G25" s="21" t="str">
        <f t="shared" si="0"/>
        <v>　　－　　</v>
      </c>
      <c r="H25" s="20">
        <v>0</v>
      </c>
      <c r="I25" s="20">
        <v>0</v>
      </c>
      <c r="J25" s="21" t="str">
        <f t="shared" si="1"/>
        <v>　　－　　</v>
      </c>
      <c r="K25" s="20" t="str">
        <f t="shared" si="3"/>
        <v>          </v>
      </c>
      <c r="L25" s="17"/>
      <c r="M25" s="18"/>
    </row>
    <row r="26" spans="1:13" ht="19.5" customHeight="1">
      <c r="A26" s="19">
        <v>36</v>
      </c>
      <c r="B26" s="19">
        <v>15.1</v>
      </c>
      <c r="C26" s="19" t="s">
        <v>92</v>
      </c>
      <c r="D26" s="19" t="s">
        <v>93</v>
      </c>
      <c r="E26" s="20">
        <v>196869</v>
      </c>
      <c r="F26" s="20">
        <v>296079</v>
      </c>
      <c r="G26" s="21">
        <f t="shared" si="0"/>
        <v>66.5</v>
      </c>
      <c r="H26" s="20">
        <v>11404</v>
      </c>
      <c r="I26" s="20">
        <v>19511</v>
      </c>
      <c r="J26" s="21">
        <f t="shared" si="1"/>
        <v>58.4</v>
      </c>
      <c r="K26" s="20">
        <f t="shared" si="3"/>
        <v>17263</v>
      </c>
      <c r="L26" s="17"/>
      <c r="M26" s="18"/>
    </row>
    <row r="27" spans="1:13" ht="19.5" customHeight="1">
      <c r="A27" s="19">
        <v>37</v>
      </c>
      <c r="B27" s="19">
        <v>12</v>
      </c>
      <c r="C27" s="19" t="s">
        <v>94</v>
      </c>
      <c r="D27" s="19" t="s">
        <v>153</v>
      </c>
      <c r="E27" s="20">
        <v>864278</v>
      </c>
      <c r="F27" s="20">
        <v>1028687</v>
      </c>
      <c r="G27" s="21">
        <f t="shared" si="0"/>
        <v>84</v>
      </c>
      <c r="H27" s="20">
        <v>28297</v>
      </c>
      <c r="I27" s="20">
        <v>28278</v>
      </c>
      <c r="J27" s="21">
        <f t="shared" si="1"/>
        <v>100.1</v>
      </c>
      <c r="K27" s="20">
        <f t="shared" si="3"/>
        <v>30543</v>
      </c>
      <c r="L27" s="17"/>
      <c r="M27" s="18"/>
    </row>
    <row r="28" spans="1:13" ht="19.5" customHeight="1">
      <c r="A28" s="19">
        <v>39</v>
      </c>
      <c r="B28" s="19">
        <v>24</v>
      </c>
      <c r="C28" s="19" t="s">
        <v>154</v>
      </c>
      <c r="D28" s="19" t="s">
        <v>155</v>
      </c>
      <c r="E28" s="20">
        <v>12355</v>
      </c>
      <c r="F28" s="20">
        <v>13841</v>
      </c>
      <c r="G28" s="21">
        <f t="shared" si="0"/>
        <v>89.3</v>
      </c>
      <c r="H28" s="20">
        <v>511</v>
      </c>
      <c r="I28" s="20">
        <v>645</v>
      </c>
      <c r="J28" s="21">
        <f t="shared" si="1"/>
        <v>79.2</v>
      </c>
      <c r="K28" s="20">
        <f t="shared" si="3"/>
        <v>24178</v>
      </c>
      <c r="L28" s="17"/>
      <c r="M28" s="18"/>
    </row>
    <row r="29" spans="1:13" ht="19.5" customHeight="1">
      <c r="A29" s="19">
        <v>40</v>
      </c>
      <c r="B29" s="19"/>
      <c r="C29" s="19" t="s">
        <v>16</v>
      </c>
      <c r="D29" s="19" t="s">
        <v>100</v>
      </c>
      <c r="E29" s="20">
        <v>50093</v>
      </c>
      <c r="F29" s="20">
        <v>62387</v>
      </c>
      <c r="G29" s="21">
        <f t="shared" si="0"/>
        <v>80.3</v>
      </c>
      <c r="H29" s="20">
        <v>279</v>
      </c>
      <c r="I29" s="20">
        <v>399</v>
      </c>
      <c r="J29" s="21">
        <f t="shared" si="1"/>
        <v>69.9</v>
      </c>
      <c r="K29" s="20">
        <f t="shared" si="3"/>
        <v>179545</v>
      </c>
      <c r="L29" s="17"/>
      <c r="M29" s="18"/>
    </row>
    <row r="30" spans="1:13" ht="19.5" customHeight="1">
      <c r="A30" s="19">
        <v>42</v>
      </c>
      <c r="B30" s="19">
        <v>20</v>
      </c>
      <c r="C30" s="19" t="s">
        <v>17</v>
      </c>
      <c r="D30" s="19" t="s">
        <v>102</v>
      </c>
      <c r="E30" s="20">
        <v>176544</v>
      </c>
      <c r="F30" s="20">
        <v>164546</v>
      </c>
      <c r="G30" s="21">
        <f t="shared" si="0"/>
        <v>107.3</v>
      </c>
      <c r="H30" s="20">
        <v>13100</v>
      </c>
      <c r="I30" s="20">
        <v>12361</v>
      </c>
      <c r="J30" s="21">
        <f t="shared" si="1"/>
        <v>106</v>
      </c>
      <c r="K30" s="20">
        <f t="shared" si="3"/>
        <v>13477</v>
      </c>
      <c r="L30" s="17"/>
      <c r="M30" s="18"/>
    </row>
    <row r="31" spans="1:13" ht="19.5" customHeight="1">
      <c r="A31" s="19">
        <v>43</v>
      </c>
      <c r="B31" s="19">
        <v>26</v>
      </c>
      <c r="C31" s="19" t="s">
        <v>18</v>
      </c>
      <c r="D31" s="19" t="s">
        <v>156</v>
      </c>
      <c r="E31" s="20">
        <v>104092</v>
      </c>
      <c r="F31" s="20">
        <v>139547</v>
      </c>
      <c r="G31" s="21">
        <f t="shared" si="0"/>
        <v>74.6</v>
      </c>
      <c r="H31" s="20">
        <v>3141</v>
      </c>
      <c r="I31" s="20">
        <v>4267</v>
      </c>
      <c r="J31" s="21">
        <f t="shared" si="1"/>
        <v>73.6</v>
      </c>
      <c r="K31" s="20">
        <f t="shared" si="3"/>
        <v>33140</v>
      </c>
      <c r="L31" s="17"/>
      <c r="M31" s="18"/>
    </row>
    <row r="32" spans="1:13" ht="19.5" customHeight="1">
      <c r="A32" s="19" t="s">
        <v>157</v>
      </c>
      <c r="B32" s="19">
        <v>27</v>
      </c>
      <c r="C32" s="19"/>
      <c r="D32" s="19" t="s">
        <v>158</v>
      </c>
      <c r="E32" s="20">
        <v>1329553</v>
      </c>
      <c r="F32" s="20">
        <v>1208519</v>
      </c>
      <c r="G32" s="21">
        <f t="shared" si="0"/>
        <v>110</v>
      </c>
      <c r="H32" s="20">
        <v>31290</v>
      </c>
      <c r="I32" s="20">
        <v>28620</v>
      </c>
      <c r="J32" s="21">
        <f t="shared" si="1"/>
        <v>109.3</v>
      </c>
      <c r="K32" s="20">
        <f t="shared" si="3"/>
        <v>42491</v>
      </c>
      <c r="L32" s="17"/>
      <c r="M32" s="18"/>
    </row>
    <row r="33" spans="1:13" ht="19.5" customHeight="1">
      <c r="A33" s="19">
        <v>44</v>
      </c>
      <c r="B33" s="19"/>
      <c r="C33" s="19" t="s">
        <v>19</v>
      </c>
      <c r="D33" s="19" t="s">
        <v>159</v>
      </c>
      <c r="E33" s="20">
        <v>603455</v>
      </c>
      <c r="F33" s="20">
        <v>575346</v>
      </c>
      <c r="G33" s="21">
        <f t="shared" si="0"/>
        <v>104.9</v>
      </c>
      <c r="H33" s="20">
        <v>30662</v>
      </c>
      <c r="I33" s="20">
        <v>30935</v>
      </c>
      <c r="J33" s="21">
        <f t="shared" si="1"/>
        <v>99.1</v>
      </c>
      <c r="K33" s="20">
        <f t="shared" si="3"/>
        <v>19681</v>
      </c>
      <c r="L33" s="17"/>
      <c r="M33" s="18"/>
    </row>
    <row r="34" spans="1:13" ht="19.5" customHeight="1">
      <c r="A34" s="19">
        <v>45</v>
      </c>
      <c r="B34" s="19">
        <v>22</v>
      </c>
      <c r="C34" s="19" t="s">
        <v>20</v>
      </c>
      <c r="D34" s="19" t="s">
        <v>106</v>
      </c>
      <c r="E34" s="20">
        <v>832754</v>
      </c>
      <c r="F34" s="20">
        <v>792529</v>
      </c>
      <c r="G34" s="21">
        <f t="shared" si="0"/>
        <v>105.1</v>
      </c>
      <c r="H34" s="20">
        <v>26519</v>
      </c>
      <c r="I34" s="20">
        <v>27152</v>
      </c>
      <c r="J34" s="21">
        <f t="shared" si="1"/>
        <v>97.7</v>
      </c>
      <c r="K34" s="20">
        <f t="shared" si="3"/>
        <v>31402</v>
      </c>
      <c r="L34" s="17"/>
      <c r="M34" s="18"/>
    </row>
    <row r="35" spans="1:13" ht="19.5" customHeight="1">
      <c r="A35" s="19">
        <v>48</v>
      </c>
      <c r="B35" s="19">
        <v>24</v>
      </c>
      <c r="C35" s="19" t="s">
        <v>21</v>
      </c>
      <c r="D35" s="19" t="s">
        <v>160</v>
      </c>
      <c r="E35" s="20">
        <v>44839</v>
      </c>
      <c r="F35" s="20">
        <v>74324</v>
      </c>
      <c r="G35" s="21">
        <f t="shared" si="0"/>
        <v>60.3</v>
      </c>
      <c r="H35" s="20">
        <v>2427</v>
      </c>
      <c r="I35" s="20">
        <v>3477</v>
      </c>
      <c r="J35" s="21">
        <f t="shared" si="1"/>
        <v>69.8</v>
      </c>
      <c r="K35" s="20">
        <f t="shared" si="3"/>
        <v>18475</v>
      </c>
      <c r="L35" s="17"/>
      <c r="M35" s="18"/>
    </row>
    <row r="36" spans="1:13" ht="19.5" customHeight="1">
      <c r="A36" s="19">
        <v>48</v>
      </c>
      <c r="B36" s="19">
        <v>24</v>
      </c>
      <c r="C36" s="19"/>
      <c r="D36" s="19" t="s">
        <v>161</v>
      </c>
      <c r="E36" s="20">
        <v>281477</v>
      </c>
      <c r="F36" s="20">
        <v>302975</v>
      </c>
      <c r="G36" s="21">
        <f t="shared" si="0"/>
        <v>92.9</v>
      </c>
      <c r="H36" s="20">
        <v>17111</v>
      </c>
      <c r="I36" s="20">
        <v>16580</v>
      </c>
      <c r="J36" s="21">
        <f t="shared" si="1"/>
        <v>103.2</v>
      </c>
      <c r="K36" s="20">
        <f t="shared" si="3"/>
        <v>16450</v>
      </c>
      <c r="L36" s="17"/>
      <c r="M36" s="18"/>
    </row>
    <row r="37" spans="1:13" ht="19.5" customHeight="1">
      <c r="A37" s="19">
        <v>49</v>
      </c>
      <c r="B37" s="19"/>
      <c r="C37" s="19" t="s">
        <v>162</v>
      </c>
      <c r="D37" s="19" t="s">
        <v>163</v>
      </c>
      <c r="E37" s="20">
        <v>0</v>
      </c>
      <c r="F37" s="20">
        <v>0</v>
      </c>
      <c r="G37" s="21" t="str">
        <f t="shared" si="0"/>
        <v>　　－　　</v>
      </c>
      <c r="H37" s="20">
        <v>0</v>
      </c>
      <c r="I37" s="20">
        <v>0</v>
      </c>
      <c r="J37" s="21" t="str">
        <f t="shared" si="1"/>
        <v>　　－　　</v>
      </c>
      <c r="K37" s="20" t="str">
        <f t="shared" si="3"/>
        <v>          </v>
      </c>
      <c r="L37" s="17"/>
      <c r="M37" s="18"/>
    </row>
    <row r="38" spans="1:13" ht="19.5" customHeight="1">
      <c r="A38" s="19">
        <v>52</v>
      </c>
      <c r="B38" s="19">
        <v>28.2</v>
      </c>
      <c r="C38" s="19" t="s">
        <v>113</v>
      </c>
      <c r="D38" s="19" t="s">
        <v>114</v>
      </c>
      <c r="E38" s="20">
        <v>8574</v>
      </c>
      <c r="F38" s="20">
        <v>4359</v>
      </c>
      <c r="G38" s="21">
        <f t="shared" si="0"/>
        <v>196.7</v>
      </c>
      <c r="H38" s="20">
        <v>352</v>
      </c>
      <c r="I38" s="20">
        <v>74</v>
      </c>
      <c r="J38" s="21">
        <f t="shared" si="1"/>
        <v>475.7</v>
      </c>
      <c r="K38" s="20">
        <f t="shared" si="3"/>
        <v>24358</v>
      </c>
      <c r="L38" s="17"/>
      <c r="M38" s="18"/>
    </row>
    <row r="39" spans="1:13" ht="19.5" customHeight="1">
      <c r="A39" s="19">
        <v>55</v>
      </c>
      <c r="B39" s="19">
        <v>17</v>
      </c>
      <c r="C39" s="19" t="s">
        <v>22</v>
      </c>
      <c r="D39" s="19" t="s">
        <v>164</v>
      </c>
      <c r="E39" s="20">
        <v>131958</v>
      </c>
      <c r="F39" s="20">
        <v>374354</v>
      </c>
      <c r="G39" s="21">
        <f t="shared" si="0"/>
        <v>35.2</v>
      </c>
      <c r="H39" s="20">
        <v>3930</v>
      </c>
      <c r="I39" s="20">
        <v>4854</v>
      </c>
      <c r="J39" s="21">
        <f t="shared" si="1"/>
        <v>81</v>
      </c>
      <c r="K39" s="20">
        <f t="shared" si="3"/>
        <v>33577</v>
      </c>
      <c r="L39" s="17"/>
      <c r="M39" s="18"/>
    </row>
    <row r="40" spans="1:13" ht="19.5" customHeight="1">
      <c r="A40" s="19">
        <v>56</v>
      </c>
      <c r="B40" s="19"/>
      <c r="C40" s="19" t="s">
        <v>23</v>
      </c>
      <c r="D40" s="19" t="s">
        <v>165</v>
      </c>
      <c r="E40" s="20">
        <v>261397</v>
      </c>
      <c r="F40" s="20">
        <v>210043</v>
      </c>
      <c r="G40" s="21">
        <f t="shared" si="0"/>
        <v>124.4</v>
      </c>
      <c r="H40" s="20">
        <v>9974</v>
      </c>
      <c r="I40" s="20">
        <v>9351</v>
      </c>
      <c r="J40" s="21">
        <f t="shared" si="1"/>
        <v>106.7</v>
      </c>
      <c r="K40" s="20">
        <f t="shared" si="3"/>
        <v>26208</v>
      </c>
      <c r="L40" s="17"/>
      <c r="M40" s="18"/>
    </row>
    <row r="41" spans="1:13" ht="19.5" customHeight="1">
      <c r="A41" s="19">
        <v>59</v>
      </c>
      <c r="B41" s="19">
        <v>28.1</v>
      </c>
      <c r="C41" s="19" t="s">
        <v>125</v>
      </c>
      <c r="D41" s="19" t="s">
        <v>126</v>
      </c>
      <c r="E41" s="20">
        <v>5473</v>
      </c>
      <c r="F41" s="20">
        <v>5145</v>
      </c>
      <c r="G41" s="21">
        <f t="shared" si="0"/>
        <v>106.4</v>
      </c>
      <c r="H41" s="20">
        <v>297</v>
      </c>
      <c r="I41" s="20">
        <v>303</v>
      </c>
      <c r="J41" s="21">
        <f t="shared" si="1"/>
        <v>98</v>
      </c>
      <c r="K41" s="20">
        <f t="shared" si="3"/>
        <v>18428</v>
      </c>
      <c r="L41" s="17"/>
      <c r="M41" s="18"/>
    </row>
    <row r="42" spans="1:13" ht="19.5" customHeight="1">
      <c r="A42" s="19">
        <v>60</v>
      </c>
      <c r="B42" s="19">
        <v>25</v>
      </c>
      <c r="C42" s="19" t="s">
        <v>24</v>
      </c>
      <c r="D42" s="19" t="s">
        <v>166</v>
      </c>
      <c r="E42" s="20">
        <v>0</v>
      </c>
      <c r="F42" s="20">
        <v>0</v>
      </c>
      <c r="G42" s="21" t="str">
        <f t="shared" si="0"/>
        <v>　　－　　</v>
      </c>
      <c r="H42" s="20"/>
      <c r="I42" s="20">
        <v>0</v>
      </c>
      <c r="J42" s="21" t="str">
        <f t="shared" si="1"/>
        <v>　　－　　</v>
      </c>
      <c r="K42" s="20" t="str">
        <f t="shared" si="3"/>
        <v>          </v>
      </c>
      <c r="L42" s="17"/>
      <c r="M42" s="18"/>
    </row>
    <row r="43" spans="1:13" ht="19.5" customHeight="1">
      <c r="A43" s="19">
        <v>62</v>
      </c>
      <c r="B43" s="19">
        <v>21</v>
      </c>
      <c r="C43" s="19" t="s">
        <v>25</v>
      </c>
      <c r="D43" s="19" t="s">
        <v>167</v>
      </c>
      <c r="E43" s="20">
        <v>4249</v>
      </c>
      <c r="F43" s="20">
        <v>1812</v>
      </c>
      <c r="G43" s="21">
        <f t="shared" si="0"/>
        <v>234.5</v>
      </c>
      <c r="H43" s="20">
        <v>510</v>
      </c>
      <c r="I43" s="20">
        <v>163</v>
      </c>
      <c r="J43" s="21">
        <f t="shared" si="1"/>
        <v>312.9</v>
      </c>
      <c r="K43" s="20">
        <f t="shared" si="3"/>
        <v>8331</v>
      </c>
      <c r="L43" s="17"/>
      <c r="M43" s="18"/>
    </row>
    <row r="44" spans="1:13" ht="19.5" customHeight="1">
      <c r="A44" s="23">
        <v>63</v>
      </c>
      <c r="B44" s="23">
        <v>7</v>
      </c>
      <c r="C44" s="23" t="s">
        <v>130</v>
      </c>
      <c r="D44" s="23" t="s">
        <v>168</v>
      </c>
      <c r="E44" s="24">
        <v>0</v>
      </c>
      <c r="F44" s="24">
        <v>0</v>
      </c>
      <c r="G44" s="25" t="str">
        <f t="shared" si="0"/>
        <v>　　－　　</v>
      </c>
      <c r="H44" s="24">
        <v>0</v>
      </c>
      <c r="I44" s="24">
        <v>0</v>
      </c>
      <c r="J44" s="25" t="str">
        <f t="shared" si="1"/>
        <v>　　－　　</v>
      </c>
      <c r="K44" s="24" t="str">
        <f t="shared" si="3"/>
        <v>          </v>
      </c>
      <c r="L44" s="17"/>
      <c r="M44" s="18"/>
    </row>
    <row r="45" spans="1:13" ht="19.5" customHeight="1">
      <c r="A45" s="14"/>
      <c r="B45" s="14"/>
      <c r="C45" s="53" t="s">
        <v>26</v>
      </c>
      <c r="D45" s="14"/>
      <c r="E45" s="15">
        <f>SUM(E6:E44)</f>
        <v>91963539</v>
      </c>
      <c r="F45" s="15">
        <f>SUM(F6:F44)</f>
        <v>91953593</v>
      </c>
      <c r="G45" s="16">
        <f t="shared" si="0"/>
        <v>100</v>
      </c>
      <c r="H45" s="15">
        <f>SUM(H6:H44)</f>
        <v>3371923</v>
      </c>
      <c r="I45" s="15">
        <f>SUM(I6:I44)</f>
        <v>3426251</v>
      </c>
      <c r="J45" s="16">
        <f t="shared" si="1"/>
        <v>98.4</v>
      </c>
      <c r="K45" s="15">
        <f t="shared" si="3"/>
        <v>27273</v>
      </c>
      <c r="L45" s="17"/>
      <c r="M45" s="18"/>
    </row>
    <row r="46" spans="1:13" ht="19.5" customHeight="1">
      <c r="A46" s="28"/>
      <c r="B46" s="28"/>
      <c r="C46" s="28"/>
      <c r="D46" s="54"/>
      <c r="E46" s="55"/>
      <c r="F46" s="55"/>
      <c r="G46" s="56"/>
      <c r="H46" s="55"/>
      <c r="I46" s="55"/>
      <c r="J46" s="56"/>
      <c r="K46" s="55"/>
      <c r="L46" s="27"/>
      <c r="M46" s="26"/>
    </row>
    <row r="47" spans="1:13" ht="15" customHeight="1">
      <c r="A47" s="47"/>
      <c r="B47" s="48"/>
      <c r="C47" s="48"/>
      <c r="D47" s="48"/>
      <c r="E47" s="48"/>
      <c r="F47" s="48"/>
      <c r="G47" s="48"/>
      <c r="H47" s="48"/>
      <c r="I47" s="47"/>
      <c r="J47" s="47"/>
      <c r="K47" s="47"/>
      <c r="L47" s="57"/>
      <c r="M47" s="57"/>
    </row>
    <row r="48" spans="1:13" ht="1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6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6.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6.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6.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</sheetData>
  <printOptions/>
  <pageMargins left="0.39370083808898926" right="0.39370083808898926" top="0.5905512571334839" bottom="0.39370083808898926" header="0.5118110775947571" footer="0.5118110775947571"/>
  <pageSetup firstPageNumber="1" useFirstPageNumber="1" orientation="portrait" paperSize="9" scale="80"/>
  <headerFooter alignWithMargins="0">
    <oddHeader>&amp;L国内</oddHeader>
    <oddFooter>&amp;L-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11.00390625" defaultRowHeight="19.5" customHeight="1"/>
  <cols>
    <col min="1" max="1" width="2.125" style="1" customWidth="1"/>
    <col min="2" max="2" width="10.625" style="1" customWidth="1"/>
    <col min="3" max="3" width="13.50390625" style="1" customWidth="1"/>
    <col min="4" max="4" width="15.50390625" style="1" customWidth="1"/>
    <col min="5" max="5" width="10.375" style="1" customWidth="1"/>
    <col min="6" max="6" width="10.875" style="1" customWidth="1"/>
    <col min="7" max="7" width="11.875" style="1" customWidth="1"/>
    <col min="8" max="8" width="10.625" style="1" customWidth="1"/>
    <col min="9" max="16384" width="12.00390625" style="1" customWidth="1"/>
  </cols>
  <sheetData>
    <row r="1" spans="1:8" ht="16.5">
      <c r="A1" s="2"/>
      <c r="B1" s="2"/>
      <c r="C1" s="58"/>
      <c r="D1" s="58"/>
      <c r="E1" s="2"/>
      <c r="F1" s="58"/>
      <c r="G1" s="58"/>
      <c r="H1" s="2"/>
    </row>
    <row r="2" spans="1:8" ht="19.5" customHeight="1">
      <c r="A2" s="2"/>
      <c r="B2" s="3" t="s">
        <v>169</v>
      </c>
      <c r="C2" s="59"/>
      <c r="D2" s="59"/>
      <c r="E2" s="3"/>
      <c r="F2" s="59"/>
      <c r="G2" s="59"/>
      <c r="H2" s="3"/>
    </row>
    <row r="3" spans="1:8" ht="39.75" customHeight="1">
      <c r="A3" s="4"/>
      <c r="B3" s="6"/>
      <c r="C3" s="60" t="s">
        <v>170</v>
      </c>
      <c r="D3" s="61" t="s">
        <v>171</v>
      </c>
      <c r="E3" s="6" t="s">
        <v>172</v>
      </c>
      <c r="F3" s="60" t="s">
        <v>32</v>
      </c>
      <c r="G3" s="61" t="s">
        <v>173</v>
      </c>
      <c r="H3" s="6" t="s">
        <v>172</v>
      </c>
    </row>
    <row r="4" spans="1:8" ht="19.5" customHeight="1">
      <c r="A4" s="4"/>
      <c r="B4" s="6" t="s">
        <v>174</v>
      </c>
      <c r="C4" s="60">
        <v>69602728</v>
      </c>
      <c r="D4" s="60">
        <v>80573923</v>
      </c>
      <c r="E4" s="62">
        <f>C4/D4</f>
        <v>0.8638369016735105</v>
      </c>
      <c r="F4" s="60">
        <v>596024</v>
      </c>
      <c r="G4" s="60">
        <v>694310</v>
      </c>
      <c r="H4" s="62">
        <f>F4/G4</f>
        <v>0.8584407541299995</v>
      </c>
    </row>
    <row r="5" spans="1:8" ht="19.5" customHeight="1">
      <c r="A5" s="4"/>
      <c r="B5" s="6" t="s">
        <v>175</v>
      </c>
      <c r="C5" s="60">
        <v>279910</v>
      </c>
      <c r="D5" s="60">
        <v>323382</v>
      </c>
      <c r="E5" s="62">
        <f>C5/D5</f>
        <v>0.865570749144974</v>
      </c>
      <c r="F5" s="60">
        <v>16247</v>
      </c>
      <c r="G5" s="60">
        <v>18175</v>
      </c>
      <c r="H5" s="62">
        <f>F5/G5</f>
        <v>0.8939202200825309</v>
      </c>
    </row>
    <row r="6" spans="1:8" ht="19.5" customHeight="1">
      <c r="A6" s="4"/>
      <c r="B6" s="6" t="s">
        <v>176</v>
      </c>
      <c r="C6" s="60">
        <v>91963539</v>
      </c>
      <c r="D6" s="60">
        <v>91953593</v>
      </c>
      <c r="E6" s="62">
        <f>C6/D6</f>
        <v>1.0001081632557849</v>
      </c>
      <c r="F6" s="60">
        <v>3371923</v>
      </c>
      <c r="G6" s="60">
        <v>3426251</v>
      </c>
      <c r="H6" s="62">
        <f>F6/G6</f>
        <v>0.9841436018552056</v>
      </c>
    </row>
    <row r="7" spans="1:8" ht="19.5" customHeight="1">
      <c r="A7" s="4"/>
      <c r="B7" s="6" t="s">
        <v>177</v>
      </c>
      <c r="C7" s="60">
        <f>SUM(C4:C6)</f>
        <v>161846177</v>
      </c>
      <c r="D7" s="60">
        <f>SUM(D4:D6)</f>
        <v>172850898</v>
      </c>
      <c r="E7" s="62">
        <f>C7/D7</f>
        <v>0.9363340247153359</v>
      </c>
      <c r="F7" s="60">
        <f>SUM(F4:F6)</f>
        <v>3984194</v>
      </c>
      <c r="G7" s="60">
        <f>SUM(G4:G6)</f>
        <v>4138736</v>
      </c>
      <c r="H7" s="62">
        <f>F7/G7</f>
        <v>0.9626596139497663</v>
      </c>
    </row>
    <row r="8" spans="1:8" ht="16.5">
      <c r="A8" s="2"/>
      <c r="B8" s="29"/>
      <c r="C8" s="63"/>
      <c r="D8" s="63"/>
      <c r="E8" s="29"/>
      <c r="F8" s="63"/>
      <c r="G8" s="63"/>
      <c r="H8" s="29"/>
    </row>
    <row r="9" spans="1:8" ht="16.5">
      <c r="A9" s="2"/>
      <c r="B9" s="2"/>
      <c r="C9" s="58"/>
      <c r="D9" s="58"/>
      <c r="E9" s="2"/>
      <c r="F9" s="58"/>
      <c r="G9" s="58"/>
      <c r="H9" s="2"/>
    </row>
    <row r="10" spans="1:8" ht="16.5">
      <c r="A10" s="2"/>
      <c r="B10" s="2"/>
      <c r="C10" s="58"/>
      <c r="D10" s="58"/>
      <c r="E10" s="2"/>
      <c r="F10" s="58"/>
      <c r="G10" s="58"/>
      <c r="H10" s="2"/>
    </row>
  </sheetData>
  <printOptions/>
  <pageMargins left="0.75" right="0.75" top="1" bottom="1" header="0.5119999647140503" footer="0.5119999647140503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Yoshiro Ishihara</cp:lastModifiedBy>
  <cp:category/>
  <cp:version/>
  <cp:contentType/>
  <cp:contentStatus/>
</cp:coreProperties>
</file>