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20" windowHeight="15820" tabRatio="596" activeTab="0"/>
  </bookViews>
  <sheets>
    <sheet name="６３社" sheetId="1" r:id="rId1"/>
  </sheets>
  <definedNames>
    <definedName name="_xlnm.Print_Area" localSheetId="0">'６３社'!$A$1:$N$71</definedName>
  </definedNames>
  <calcPr fullCalcOnLoad="1"/>
</workbook>
</file>

<file path=xl/sharedStrings.xml><?xml version="1.0" encoding="utf-8"?>
<sst xmlns="http://schemas.openxmlformats.org/spreadsheetml/2006/main" count="87" uniqueCount="77">
  <si>
    <t>トラベルプラザインターナショナル</t>
  </si>
  <si>
    <t>ＪＴＢ北海道</t>
  </si>
  <si>
    <t>ＪＴＢ関東</t>
  </si>
  <si>
    <t>東武トラベル</t>
  </si>
  <si>
    <t>タビックスジャパン</t>
  </si>
  <si>
    <t>エムオーツーリスト</t>
  </si>
  <si>
    <t>郵船トラベル</t>
  </si>
  <si>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</si>
  <si>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</si>
  <si>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</si>
  <si>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</si>
  <si>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</si>
  <si>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</si>
  <si>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</si>
  <si>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</si>
  <si>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</si>
  <si>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</si>
  <si>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</si>
  <si>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</si>
  <si>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</si>
  <si>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</si>
  <si>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</si>
  <si>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フジトラベルサービス</t>
  </si>
  <si>
    <t>ＪＴＢグローバルマーケティング＆トラベル</t>
  </si>
  <si>
    <t>エムハートツーリスト</t>
  </si>
  <si>
    <t>京成トラベルサービス</t>
  </si>
  <si>
    <t>ジャルセールス北海道</t>
  </si>
  <si>
    <t>京阪交通社</t>
  </si>
  <si>
    <t>西日本旅客鉄道</t>
  </si>
  <si>
    <t>JTBビジネストラベルソリューションズ</t>
  </si>
  <si>
    <t>会社名</t>
  </si>
  <si>
    <t>ＫＮＴツーリスト</t>
  </si>
  <si>
    <t>阪神航空　</t>
  </si>
  <si>
    <t>ＪＴＢグループ１４社計のうち、株式会社ジェイティービーの１４社内取引を相殺したもの。</t>
  </si>
  <si>
    <t>海外旅行</t>
  </si>
  <si>
    <t>外国人旅行</t>
  </si>
  <si>
    <t>国内旅行</t>
  </si>
  <si>
    <t>合計</t>
  </si>
  <si>
    <t>（単位：千円）</t>
  </si>
  <si>
    <t>前年比</t>
  </si>
  <si>
    <t>2009年11月</t>
  </si>
  <si>
    <t>2008年11月</t>
  </si>
  <si>
    <t>ジェイティービー</t>
  </si>
  <si>
    <t>近畿日本ツーリスト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</si>
  <si>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</si>
  <si>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</si>
  <si>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</si>
  <si>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</si>
  <si>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</si>
  <si>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</si>
  <si>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</si>
  <si>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</si>
  <si>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</si>
  <si>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</si>
  <si>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</si>
  <si>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</si>
  <si>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</si>
  <si>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</si>
  <si>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</si>
  <si>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</si>
  <si>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</si>
  <si>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</si>
  <si>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</si>
  <si>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</si>
  <si>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</si>
  <si>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</si>
  <si>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ジャルセールス</t>
  </si>
  <si>
    <t>Ｉ．ＪＴＢ</t>
  </si>
  <si>
    <t>ビッグホリデー</t>
  </si>
  <si>
    <t>西鉄旅行</t>
  </si>
  <si>
    <t>日新航空サービス</t>
  </si>
  <si>
    <t>ＪＴＢ東北</t>
  </si>
  <si>
    <t>小　　　　　　　　　計</t>
  </si>
  <si>
    <t>合　　　　　　　　　計</t>
  </si>
  <si>
    <t>参考</t>
  </si>
  <si>
    <t>ジェイテービー（１４社計）</t>
  </si>
  <si>
    <t>2009年11月主要旅行業者の旅行取扱状況速報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</si>
</sst>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.0;[Red]0.0"/>
    <numFmt numFmtId="185" formatCode="#,##0;&quot;△ &quot;#,##0"/>
    <numFmt numFmtId="186" formatCode="0.0;&quot;△ &quot;0.0"/>
    <numFmt numFmtId="187" formatCode="#,##0.0;&quot;▲ &quot;#,##0.0"/>
    <numFmt numFmtId="188" formatCode="#,##0;&quot;▲ &quot;#,##0"/>
    <numFmt numFmtId="189" formatCode="0.0;&quot;▲ &quot;0.0"/>
    <numFmt numFmtId="190" formatCode="0.0_ "/>
    <numFmt numFmtId="191" formatCode="#,###&quot;※&quot;"/>
    <numFmt numFmtId="192" formatCode="0_);[Red]\(0\)"/>
    <numFmt numFmtId="193" formatCode="0_ ;[Red]\-0\ "/>
    <numFmt numFmtId="194" formatCode="#,##0_ ;[Red]\-#,##0\ "/>
    <numFmt numFmtId="195" formatCode="#,##0;[Red]#,##0"/>
    <numFmt numFmtId="196" formatCode="0_ "/>
    <numFmt numFmtId="197" formatCode="#,##0_ "/>
    <numFmt numFmtId="198" formatCode="0.0%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平成角ゴシック"/>
      <family val="0"/>
    </font>
    <font>
      <sz val="12"/>
      <name val="平成角ゴシック"/>
      <family val="0"/>
    </font>
    <font>
      <sz val="14"/>
      <name val="平成角ゴシック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1" applyNumberFormat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13" fillId="16" borderId="0" applyNumberFormat="0" applyBorder="0" applyAlignment="0" applyProtection="0"/>
    <xf numFmtId="0" fontId="14" fillId="17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6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5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17" borderId="0" xfId="0" applyFont="1" applyFill="1" applyAlignment="1">
      <alignment/>
    </xf>
    <xf numFmtId="0" fontId="24" fillId="17" borderId="12" xfId="0" applyFont="1" applyFill="1" applyBorder="1" applyAlignment="1" applyProtection="1">
      <alignment/>
      <protection/>
    </xf>
    <xf numFmtId="38" fontId="24" fillId="17" borderId="11" xfId="49" applyFont="1" applyFill="1" applyBorder="1" applyAlignment="1" applyProtection="1">
      <alignment/>
      <protection locked="0"/>
    </xf>
    <xf numFmtId="184" fontId="24" fillId="17" borderId="10" xfId="0" applyNumberFormat="1" applyFont="1" applyFill="1" applyBorder="1" applyAlignment="1">
      <alignment/>
    </xf>
    <xf numFmtId="38" fontId="24" fillId="17" borderId="10" xfId="49" applyFont="1" applyFill="1" applyBorder="1" applyAlignment="1">
      <alignment/>
    </xf>
    <xf numFmtId="0" fontId="24" fillId="17" borderId="0" xfId="0" applyFont="1" applyFill="1" applyBorder="1" applyAlignment="1">
      <alignment/>
    </xf>
    <xf numFmtId="38" fontId="24" fillId="17" borderId="13" xfId="49" applyFont="1" applyFill="1" applyBorder="1" applyAlignment="1" applyProtection="1">
      <alignment/>
      <protection locked="0"/>
    </xf>
    <xf numFmtId="184" fontId="24" fillId="17" borderId="13" xfId="0" applyNumberFormat="1" applyFont="1" applyFill="1" applyBorder="1" applyAlignment="1">
      <alignment/>
    </xf>
    <xf numFmtId="38" fontId="24" fillId="17" borderId="12" xfId="49" applyFont="1" applyFill="1" applyBorder="1" applyAlignment="1">
      <alignment/>
    </xf>
    <xf numFmtId="184" fontId="24" fillId="17" borderId="12" xfId="0" applyNumberFormat="1" applyFont="1" applyFill="1" applyBorder="1" applyAlignment="1">
      <alignment/>
    </xf>
    <xf numFmtId="0" fontId="24" fillId="17" borderId="12" xfId="0" applyFont="1" applyFill="1" applyBorder="1" applyAlignment="1" applyProtection="1">
      <alignment shrinkToFit="1"/>
      <protection/>
    </xf>
    <xf numFmtId="0" fontId="24" fillId="17" borderId="12" xfId="0" applyFont="1" applyFill="1" applyBorder="1" applyAlignment="1">
      <alignment/>
    </xf>
    <xf numFmtId="38" fontId="24" fillId="17" borderId="12" xfId="49" applyFont="1" applyFill="1" applyBorder="1" applyAlignment="1" applyProtection="1">
      <alignment/>
      <protection locked="0"/>
    </xf>
    <xf numFmtId="0" fontId="24" fillId="17" borderId="13" xfId="0" applyFont="1" applyFill="1" applyBorder="1" applyAlignment="1" applyProtection="1">
      <alignment/>
      <protection/>
    </xf>
    <xf numFmtId="0" fontId="24" fillId="17" borderId="14" xfId="0" applyFont="1" applyFill="1" applyBorder="1" applyAlignment="1">
      <alignment horizontal="center"/>
    </xf>
    <xf numFmtId="38" fontId="24" fillId="17" borderId="14" xfId="49" applyFont="1" applyFill="1" applyBorder="1" applyAlignment="1">
      <alignment/>
    </xf>
    <xf numFmtId="38" fontId="24" fillId="17" borderId="15" xfId="49" applyFont="1" applyFill="1" applyBorder="1" applyAlignment="1">
      <alignment/>
    </xf>
    <xf numFmtId="184" fontId="24" fillId="17" borderId="14" xfId="0" applyNumberFormat="1" applyFont="1" applyFill="1" applyBorder="1" applyAlignment="1">
      <alignment/>
    </xf>
    <xf numFmtId="0" fontId="24" fillId="17" borderId="16" xfId="0" applyFont="1" applyFill="1" applyBorder="1" applyAlignment="1" applyProtection="1">
      <alignment/>
      <protection/>
    </xf>
    <xf numFmtId="184" fontId="24" fillId="17" borderId="16" xfId="0" applyNumberFormat="1" applyFont="1" applyFill="1" applyBorder="1" applyAlignment="1">
      <alignment/>
    </xf>
    <xf numFmtId="0" fontId="24" fillId="17" borderId="13" xfId="0" applyFont="1" applyFill="1" applyBorder="1" applyAlignment="1">
      <alignment/>
    </xf>
    <xf numFmtId="38" fontId="24" fillId="17" borderId="14" xfId="49" applyFont="1" applyFill="1" applyBorder="1" applyAlignment="1" applyProtection="1">
      <alignment/>
      <protection locked="0"/>
    </xf>
    <xf numFmtId="0" fontId="24" fillId="17" borderId="0" xfId="0" applyFont="1" applyFill="1" applyBorder="1" applyAlignment="1">
      <alignment horizontal="left"/>
    </xf>
    <xf numFmtId="0" fontId="24" fillId="17" borderId="0" xfId="0" applyFont="1" applyFill="1" applyAlignment="1" applyProtection="1">
      <alignment horizontal="centerContinuous"/>
      <protection locked="0"/>
    </xf>
    <xf numFmtId="0" fontId="24" fillId="17" borderId="0" xfId="0" applyFont="1" applyFill="1" applyAlignment="1">
      <alignment horizontal="centerContinuous"/>
    </xf>
    <xf numFmtId="0" fontId="24" fillId="17" borderId="14" xfId="0" applyFont="1" applyFill="1" applyBorder="1" applyAlignment="1" applyProtection="1">
      <alignment/>
      <protection/>
    </xf>
    <xf numFmtId="38" fontId="24" fillId="17" borderId="14" xfId="0" applyNumberFormat="1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right"/>
    </xf>
    <xf numFmtId="0" fontId="23" fillId="0" borderId="12" xfId="0" applyFont="1" applyFill="1" applyBorder="1" applyAlignment="1">
      <alignment shrinkToFit="1"/>
    </xf>
    <xf numFmtId="0" fontId="23" fillId="0" borderId="12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zoomScalePageLayoutView="0" workbookViewId="0" topLeftCell="A1">
      <selection activeCell="E7" sqref="E7"/>
    </sheetView>
  </sheetViews>
  <sheetFormatPr defaultColWidth="13.00390625" defaultRowHeight="13.5"/>
  <cols>
    <col min="1" max="1" width="32.125" style="1" customWidth="1"/>
    <col min="2" max="3" width="13.25390625" style="1" customWidth="1"/>
    <col min="4" max="4" width="8.25390625" style="1" customWidth="1"/>
    <col min="5" max="6" width="12.75390625" style="1" customWidth="1"/>
    <col min="7" max="7" width="8.25390625" style="1" customWidth="1"/>
    <col min="8" max="9" width="13.25390625" style="1" customWidth="1"/>
    <col min="10" max="10" width="8.25390625" style="1" customWidth="1"/>
    <col min="11" max="12" width="13.25390625" style="1" customWidth="1"/>
    <col min="13" max="13" width="8.25390625" style="1" customWidth="1"/>
    <col min="14" max="14" width="3.375" style="1" customWidth="1"/>
    <col min="15" max="16384" width="9.00390625" style="1" customWidth="1"/>
  </cols>
  <sheetData>
    <row r="1" spans="1:13" ht="18" customHeight="1">
      <c r="A1" s="34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5" t="s">
        <v>38</v>
      </c>
    </row>
    <row r="2" spans="1:14" ht="16.5" customHeight="1">
      <c r="A2" s="39" t="s">
        <v>30</v>
      </c>
      <c r="B2" s="41" t="s">
        <v>34</v>
      </c>
      <c r="C2" s="42"/>
      <c r="D2" s="43"/>
      <c r="E2" s="44" t="s">
        <v>35</v>
      </c>
      <c r="F2" s="42"/>
      <c r="G2" s="43"/>
      <c r="H2" s="44" t="s">
        <v>36</v>
      </c>
      <c r="I2" s="42"/>
      <c r="J2" s="43"/>
      <c r="K2" s="44" t="s">
        <v>37</v>
      </c>
      <c r="L2" s="42"/>
      <c r="M2" s="43"/>
      <c r="N2" s="3"/>
    </row>
    <row r="3" spans="1:14" ht="16.5" customHeight="1">
      <c r="A3" s="40"/>
      <c r="B3" s="38" t="s">
        <v>40</v>
      </c>
      <c r="C3" s="5" t="s">
        <v>41</v>
      </c>
      <c r="D3" s="4" t="s">
        <v>39</v>
      </c>
      <c r="E3" s="4" t="s">
        <v>40</v>
      </c>
      <c r="F3" s="5" t="s">
        <v>41</v>
      </c>
      <c r="G3" s="4" t="s">
        <v>39</v>
      </c>
      <c r="H3" s="4" t="s">
        <v>40</v>
      </c>
      <c r="I3" s="5" t="s">
        <v>41</v>
      </c>
      <c r="J3" s="4" t="s">
        <v>39</v>
      </c>
      <c r="K3" s="4" t="s">
        <v>40</v>
      </c>
      <c r="L3" s="5" t="s">
        <v>41</v>
      </c>
      <c r="M3" s="4" t="s">
        <v>39</v>
      </c>
      <c r="N3" s="3"/>
    </row>
    <row r="4" spans="1:14" s="6" customFormat="1" ht="16.5" customHeight="1">
      <c r="A4" s="7" t="s">
        <v>42</v>
      </c>
      <c r="B4" s="8">
        <v>1462280</v>
      </c>
      <c r="C4" s="8">
        <v>939415</v>
      </c>
      <c r="D4" s="9">
        <f aca="true" t="shared" si="0" ref="D4:D39">IF(OR(B4=0,C4=0),"　　－　　",ROUND(B4/C4*100,1))</f>
        <v>155.7</v>
      </c>
      <c r="E4" s="8">
        <v>268</v>
      </c>
      <c r="F4" s="8">
        <v>386</v>
      </c>
      <c r="G4" s="9">
        <f aca="true" t="shared" si="1" ref="G4:G39">IF(OR(E4=0,F4=0),"　　－　　",ROUND(E4/F4*100,1))</f>
        <v>69.4</v>
      </c>
      <c r="H4" s="8">
        <v>62625108</v>
      </c>
      <c r="I4" s="8">
        <v>73897220</v>
      </c>
      <c r="J4" s="9">
        <f aca="true" t="shared" si="2" ref="J4:J39">IF(OR(H4=0,I4=0),"　　－　　",ROUND(H4/I4*100,1))</f>
        <v>84.7</v>
      </c>
      <c r="K4" s="10">
        <f aca="true" t="shared" si="3" ref="K4:K38">+B4+E4+H4</f>
        <v>64087656</v>
      </c>
      <c r="L4" s="10">
        <f aca="true" t="shared" si="4" ref="L4:L38">+C4+F4+I4</f>
        <v>74837021</v>
      </c>
      <c r="M4" s="9">
        <f aca="true" t="shared" si="5" ref="M4:M39">IF(OR(K4=0,L4=0),"　　－　　",ROUND(K4/L4*100,1))</f>
        <v>85.6</v>
      </c>
      <c r="N4" s="11"/>
    </row>
    <row r="5" spans="1:14" s="6" customFormat="1" ht="16.5" customHeight="1">
      <c r="A5" s="7" t="s">
        <v>43</v>
      </c>
      <c r="B5" s="12">
        <v>9938219</v>
      </c>
      <c r="C5" s="12">
        <v>13789041</v>
      </c>
      <c r="D5" s="13">
        <f t="shared" si="0"/>
        <v>72.1</v>
      </c>
      <c r="E5" s="12">
        <v>634334</v>
      </c>
      <c r="F5" s="12">
        <v>619419</v>
      </c>
      <c r="G5" s="13">
        <f t="shared" si="1"/>
        <v>102.4</v>
      </c>
      <c r="H5" s="12">
        <v>22146850</v>
      </c>
      <c r="I5" s="12">
        <v>26095094</v>
      </c>
      <c r="J5" s="13">
        <f t="shared" si="2"/>
        <v>84.9</v>
      </c>
      <c r="K5" s="14">
        <f t="shared" si="3"/>
        <v>32719403</v>
      </c>
      <c r="L5" s="14">
        <f t="shared" si="4"/>
        <v>40503554</v>
      </c>
      <c r="M5" s="15">
        <f t="shared" si="5"/>
        <v>80.8</v>
      </c>
      <c r="N5" s="11"/>
    </row>
    <row r="6" spans="1:14" s="6" customFormat="1" ht="16.5" customHeight="1">
      <c r="A6" s="7" t="s">
        <v>44</v>
      </c>
      <c r="B6" s="12">
        <v>8916313</v>
      </c>
      <c r="C6" s="12">
        <v>10799970</v>
      </c>
      <c r="D6" s="13">
        <f t="shared" si="0"/>
        <v>82.6</v>
      </c>
      <c r="E6" s="12">
        <v>619191</v>
      </c>
      <c r="F6" s="12">
        <v>893888</v>
      </c>
      <c r="G6" s="13">
        <f t="shared" si="1"/>
        <v>69.3</v>
      </c>
      <c r="H6" s="12">
        <v>21728770</v>
      </c>
      <c r="I6" s="12">
        <v>26265731</v>
      </c>
      <c r="J6" s="13">
        <f t="shared" si="2"/>
        <v>82.7</v>
      </c>
      <c r="K6" s="14">
        <f t="shared" si="3"/>
        <v>31264274</v>
      </c>
      <c r="L6" s="14">
        <f t="shared" si="4"/>
        <v>37959589</v>
      </c>
      <c r="M6" s="15">
        <f t="shared" si="5"/>
        <v>82.4</v>
      </c>
      <c r="N6" s="11"/>
    </row>
    <row r="7" spans="1:14" s="6" customFormat="1" ht="16.5" customHeight="1">
      <c r="A7" s="7" t="s">
        <v>45</v>
      </c>
      <c r="B7" s="12">
        <v>16895846</v>
      </c>
      <c r="C7" s="12">
        <v>14908314</v>
      </c>
      <c r="D7" s="13">
        <f t="shared" si="0"/>
        <v>113.3</v>
      </c>
      <c r="E7" s="12">
        <v>218887</v>
      </c>
      <c r="F7" s="12">
        <v>200356</v>
      </c>
      <c r="G7" s="13">
        <f>IF(OR(E7=0,F7=0),"　　－　　",ROUND(E7/F7*100,1))</f>
        <v>109.2</v>
      </c>
      <c r="H7" s="12">
        <v>12721558</v>
      </c>
      <c r="I7" s="12">
        <v>13269566</v>
      </c>
      <c r="J7" s="13">
        <f>IF(OR(H7=0,I7=0),"　　－　　",ROUND(H7/I7*100,1))</f>
        <v>95.9</v>
      </c>
      <c r="K7" s="14">
        <f t="shared" si="3"/>
        <v>29836291</v>
      </c>
      <c r="L7" s="14">
        <f t="shared" si="4"/>
        <v>28378236</v>
      </c>
      <c r="M7" s="15">
        <f>IF(OR(K7=0,L7=0),"　　－　　",ROUND(K7/L7*100,1))</f>
        <v>105.1</v>
      </c>
      <c r="N7" s="11"/>
    </row>
    <row r="8" spans="1:14" s="6" customFormat="1" ht="16.5" customHeight="1">
      <c r="A8" s="7" t="s">
        <v>46</v>
      </c>
      <c r="B8" s="12">
        <v>7660496</v>
      </c>
      <c r="C8" s="12">
        <v>9997862</v>
      </c>
      <c r="D8" s="13">
        <f>IF(OR(B8=0,C8=0),"　　－　　",ROUND(B8/C8*100,1))</f>
        <v>76.6</v>
      </c>
      <c r="E8" s="12">
        <v>79955</v>
      </c>
      <c r="F8" s="12">
        <v>24248</v>
      </c>
      <c r="G8" s="13">
        <f>IF(OR(E8=0,F8=0),"　　－　　",ROUND(E8/F8*100,1))</f>
        <v>329.7</v>
      </c>
      <c r="H8" s="12">
        <v>15500416</v>
      </c>
      <c r="I8" s="12">
        <v>18308360</v>
      </c>
      <c r="J8" s="13">
        <f>IF(OR(H8=0,I8=0),"　　－　　",ROUND(H8/I8*100,1))</f>
        <v>84.7</v>
      </c>
      <c r="K8" s="14">
        <f t="shared" si="3"/>
        <v>23240867</v>
      </c>
      <c r="L8" s="14">
        <f t="shared" si="4"/>
        <v>28330470</v>
      </c>
      <c r="M8" s="15">
        <f>IF(OR(K8=0,L8=0),"　　－　　",ROUND(K8/L8*100,1))</f>
        <v>82</v>
      </c>
      <c r="N8" s="11"/>
    </row>
    <row r="9" spans="1:14" s="6" customFormat="1" ht="16.5" customHeight="1">
      <c r="A9" s="7" t="s">
        <v>47</v>
      </c>
      <c r="B9" s="12">
        <v>17792329</v>
      </c>
      <c r="C9" s="12">
        <v>21484329</v>
      </c>
      <c r="D9" s="13">
        <f t="shared" si="0"/>
        <v>82.8</v>
      </c>
      <c r="E9" s="12">
        <v>0</v>
      </c>
      <c r="F9" s="12">
        <v>0</v>
      </c>
      <c r="G9" s="13" t="str">
        <f t="shared" si="1"/>
        <v>　　－　　</v>
      </c>
      <c r="H9" s="12">
        <v>1043864</v>
      </c>
      <c r="I9" s="12">
        <v>1157353</v>
      </c>
      <c r="J9" s="13">
        <f t="shared" si="2"/>
        <v>90.2</v>
      </c>
      <c r="K9" s="14">
        <f t="shared" si="3"/>
        <v>18836193</v>
      </c>
      <c r="L9" s="14">
        <f t="shared" si="4"/>
        <v>22641682</v>
      </c>
      <c r="M9" s="15">
        <f t="shared" si="5"/>
        <v>83.2</v>
      </c>
      <c r="N9" s="11"/>
    </row>
    <row r="10" spans="1:14" s="6" customFormat="1" ht="16.5" customHeight="1">
      <c r="A10" s="7" t="s">
        <v>48</v>
      </c>
      <c r="B10" s="12">
        <v>3818095</v>
      </c>
      <c r="C10" s="12">
        <v>4338311</v>
      </c>
      <c r="D10" s="13">
        <f>IF(OR(B10=0,C10=0),"　　－　　",ROUND(B10/C10*100,1))</f>
        <v>88</v>
      </c>
      <c r="E10" s="12">
        <v>0</v>
      </c>
      <c r="F10" s="12">
        <v>0</v>
      </c>
      <c r="G10" s="13" t="str">
        <f>IF(OR(E10=0,F10=0),"　　－　　",ROUND(E10/F10*100,1))</f>
        <v>　　－　　</v>
      </c>
      <c r="H10" s="12">
        <v>10703859</v>
      </c>
      <c r="I10" s="12">
        <v>12879152</v>
      </c>
      <c r="J10" s="13">
        <f>IF(OR(H10=0,I10=0),"　　－　　",ROUND(H10/I10*100,1))</f>
        <v>83.1</v>
      </c>
      <c r="K10" s="14">
        <f t="shared" si="3"/>
        <v>14521954</v>
      </c>
      <c r="L10" s="14">
        <f t="shared" si="4"/>
        <v>17217463</v>
      </c>
      <c r="M10" s="15">
        <f>IF(OR(K10=0,L10=0),"　　－　　",ROUND(K10/L10*100,1))</f>
        <v>84.3</v>
      </c>
      <c r="N10" s="11"/>
    </row>
    <row r="11" spans="1:14" s="6" customFormat="1" ht="16.5" customHeight="1">
      <c r="A11" s="16" t="s">
        <v>49</v>
      </c>
      <c r="B11" s="12">
        <v>13914399</v>
      </c>
      <c r="C11" s="12">
        <v>16881960</v>
      </c>
      <c r="D11" s="13">
        <f t="shared" si="0"/>
        <v>82.4</v>
      </c>
      <c r="E11" s="12">
        <v>0</v>
      </c>
      <c r="F11" s="12">
        <v>0</v>
      </c>
      <c r="G11" s="13" t="str">
        <f t="shared" si="1"/>
        <v>　　－　　</v>
      </c>
      <c r="H11" s="12">
        <v>0</v>
      </c>
      <c r="I11" s="12">
        <v>0</v>
      </c>
      <c r="J11" s="13" t="str">
        <f t="shared" si="2"/>
        <v>　　－　　</v>
      </c>
      <c r="K11" s="14">
        <f t="shared" si="3"/>
        <v>13914399</v>
      </c>
      <c r="L11" s="14">
        <f t="shared" si="4"/>
        <v>16881960</v>
      </c>
      <c r="M11" s="15">
        <f t="shared" si="5"/>
        <v>82.4</v>
      </c>
      <c r="N11" s="11"/>
    </row>
    <row r="12" spans="1:14" s="6" customFormat="1" ht="16.5" customHeight="1">
      <c r="A12" s="7" t="s">
        <v>50</v>
      </c>
      <c r="B12" s="12">
        <v>1824645</v>
      </c>
      <c r="C12" s="12">
        <v>2805266</v>
      </c>
      <c r="D12" s="13">
        <f t="shared" si="0"/>
        <v>65</v>
      </c>
      <c r="E12" s="12">
        <v>62604</v>
      </c>
      <c r="F12" s="12">
        <v>106474</v>
      </c>
      <c r="G12" s="13">
        <f t="shared" si="1"/>
        <v>58.8</v>
      </c>
      <c r="H12" s="12">
        <v>11260233</v>
      </c>
      <c r="I12" s="12">
        <v>13288602</v>
      </c>
      <c r="J12" s="13">
        <f t="shared" si="2"/>
        <v>84.7</v>
      </c>
      <c r="K12" s="14">
        <f t="shared" si="3"/>
        <v>13147482</v>
      </c>
      <c r="L12" s="14">
        <f t="shared" si="4"/>
        <v>16200342</v>
      </c>
      <c r="M12" s="15">
        <f t="shared" si="5"/>
        <v>81.2</v>
      </c>
      <c r="N12" s="11"/>
    </row>
    <row r="13" spans="1:14" s="6" customFormat="1" ht="16.5" customHeight="1">
      <c r="A13" s="7" t="s">
        <v>51</v>
      </c>
      <c r="B13" s="12">
        <v>4615877</v>
      </c>
      <c r="C13" s="12">
        <v>6268079</v>
      </c>
      <c r="D13" s="13">
        <f t="shared" si="0"/>
        <v>73.6</v>
      </c>
      <c r="E13" s="12">
        <v>252271</v>
      </c>
      <c r="F13" s="12">
        <v>311093</v>
      </c>
      <c r="G13" s="13">
        <f t="shared" si="1"/>
        <v>81.1</v>
      </c>
      <c r="H13" s="12">
        <v>9575059</v>
      </c>
      <c r="I13" s="12">
        <v>11543836</v>
      </c>
      <c r="J13" s="13">
        <f t="shared" si="2"/>
        <v>82.9</v>
      </c>
      <c r="K13" s="14">
        <f t="shared" si="3"/>
        <v>14443207</v>
      </c>
      <c r="L13" s="14">
        <f t="shared" si="4"/>
        <v>18123008</v>
      </c>
      <c r="M13" s="15">
        <f t="shared" si="5"/>
        <v>79.7</v>
      </c>
      <c r="N13" s="11"/>
    </row>
    <row r="14" spans="1:13" s="6" customFormat="1" ht="16.5" customHeight="1">
      <c r="A14" s="7" t="s">
        <v>52</v>
      </c>
      <c r="B14" s="12">
        <v>2926047</v>
      </c>
      <c r="C14" s="12">
        <v>3861514</v>
      </c>
      <c r="D14" s="13">
        <f t="shared" si="0"/>
        <v>75.8</v>
      </c>
      <c r="E14" s="12">
        <v>674415</v>
      </c>
      <c r="F14" s="12">
        <v>1006962</v>
      </c>
      <c r="G14" s="13">
        <f t="shared" si="1"/>
        <v>67</v>
      </c>
      <c r="H14" s="12">
        <v>8629438</v>
      </c>
      <c r="I14" s="12">
        <v>9451300</v>
      </c>
      <c r="J14" s="13">
        <f t="shared" si="2"/>
        <v>91.3</v>
      </c>
      <c r="K14" s="14">
        <f t="shared" si="3"/>
        <v>12229900</v>
      </c>
      <c r="L14" s="14">
        <f t="shared" si="4"/>
        <v>14319776</v>
      </c>
      <c r="M14" s="15">
        <f t="shared" si="5"/>
        <v>85.4</v>
      </c>
    </row>
    <row r="15" spans="1:14" s="6" customFormat="1" ht="16.5" customHeight="1">
      <c r="A15" s="17" t="s">
        <v>53</v>
      </c>
      <c r="B15" s="12">
        <v>3103440</v>
      </c>
      <c r="C15" s="12">
        <v>3144302</v>
      </c>
      <c r="D15" s="13">
        <f>IF(OR(B15=0,C15=0),"　　－　　",ROUND(B15/C15*100,1))</f>
        <v>98.7</v>
      </c>
      <c r="E15" s="12">
        <v>634</v>
      </c>
      <c r="F15" s="12">
        <v>4683</v>
      </c>
      <c r="G15" s="13">
        <f>IF(OR(E15=0,F15=0),"　　－　　",ROUND(E15/F15*100,1))</f>
        <v>13.5</v>
      </c>
      <c r="H15" s="12">
        <v>10131621</v>
      </c>
      <c r="I15" s="12">
        <v>10736838</v>
      </c>
      <c r="J15" s="13">
        <f>IF(OR(H15=0,I15=0),"　　－　　",ROUND(H15/I15*100,1))</f>
        <v>94.4</v>
      </c>
      <c r="K15" s="14">
        <f t="shared" si="3"/>
        <v>13235695</v>
      </c>
      <c r="L15" s="14">
        <f t="shared" si="4"/>
        <v>13885823</v>
      </c>
      <c r="M15" s="15">
        <f>IF(OR(K15=0,L15=0),"　　－　　",ROUND(K15/L15*100,1))</f>
        <v>95.3</v>
      </c>
      <c r="N15" s="11"/>
    </row>
    <row r="16" spans="1:13" s="6" customFormat="1" ht="16.5" customHeight="1">
      <c r="A16" s="7" t="s">
        <v>54</v>
      </c>
      <c r="B16" s="12">
        <v>4965528</v>
      </c>
      <c r="C16" s="12">
        <v>6528872</v>
      </c>
      <c r="D16" s="13">
        <f t="shared" si="0"/>
        <v>76.1</v>
      </c>
      <c r="E16" s="12">
        <v>78289</v>
      </c>
      <c r="F16" s="12">
        <v>142937</v>
      </c>
      <c r="G16" s="13">
        <f t="shared" si="1"/>
        <v>54.8</v>
      </c>
      <c r="H16" s="12">
        <v>1345962</v>
      </c>
      <c r="I16" s="12">
        <v>1446437</v>
      </c>
      <c r="J16" s="13">
        <f t="shared" si="2"/>
        <v>93.1</v>
      </c>
      <c r="K16" s="14">
        <f t="shared" si="3"/>
        <v>6389779</v>
      </c>
      <c r="L16" s="14">
        <f t="shared" si="4"/>
        <v>8118246</v>
      </c>
      <c r="M16" s="15">
        <f t="shared" si="5"/>
        <v>78.7</v>
      </c>
    </row>
    <row r="17" spans="1:14" s="6" customFormat="1" ht="16.5" customHeight="1">
      <c r="A17" s="7" t="s">
        <v>55</v>
      </c>
      <c r="B17" s="12">
        <v>3499459</v>
      </c>
      <c r="C17" s="12">
        <v>4467333</v>
      </c>
      <c r="D17" s="13">
        <f t="shared" si="0"/>
        <v>78.3</v>
      </c>
      <c r="E17" s="12">
        <v>187438</v>
      </c>
      <c r="F17" s="12">
        <v>70750</v>
      </c>
      <c r="G17" s="13">
        <f t="shared" si="1"/>
        <v>264.9</v>
      </c>
      <c r="H17" s="12">
        <v>6049530</v>
      </c>
      <c r="I17" s="12">
        <v>7541659</v>
      </c>
      <c r="J17" s="13">
        <f t="shared" si="2"/>
        <v>80.2</v>
      </c>
      <c r="K17" s="14">
        <f t="shared" si="3"/>
        <v>9736427</v>
      </c>
      <c r="L17" s="14">
        <f t="shared" si="4"/>
        <v>12079742</v>
      </c>
      <c r="M17" s="15">
        <f t="shared" si="5"/>
        <v>80.6</v>
      </c>
      <c r="N17" s="11"/>
    </row>
    <row r="18" spans="1:14" s="6" customFormat="1" ht="16.5" customHeight="1">
      <c r="A18" s="17" t="s">
        <v>56</v>
      </c>
      <c r="B18" s="12">
        <v>0</v>
      </c>
      <c r="C18" s="12">
        <v>0</v>
      </c>
      <c r="D18" s="13" t="str">
        <f t="shared" si="0"/>
        <v>　　－　　</v>
      </c>
      <c r="E18" s="12">
        <v>0</v>
      </c>
      <c r="F18" s="12">
        <v>0</v>
      </c>
      <c r="G18" s="13" t="str">
        <f t="shared" si="1"/>
        <v>　　－　　</v>
      </c>
      <c r="H18" s="12">
        <v>9000362</v>
      </c>
      <c r="I18" s="12">
        <v>10329303</v>
      </c>
      <c r="J18" s="13">
        <f t="shared" si="2"/>
        <v>87.1</v>
      </c>
      <c r="K18" s="14">
        <f t="shared" si="3"/>
        <v>9000362</v>
      </c>
      <c r="L18" s="14">
        <f t="shared" si="4"/>
        <v>10329303</v>
      </c>
      <c r="M18" s="15">
        <f t="shared" si="5"/>
        <v>87.1</v>
      </c>
      <c r="N18" s="11"/>
    </row>
    <row r="19" spans="1:14" s="6" customFormat="1" ht="16.5" customHeight="1">
      <c r="A19" s="7" t="s">
        <v>57</v>
      </c>
      <c r="B19" s="12">
        <v>1028140</v>
      </c>
      <c r="C19" s="12">
        <v>1858417</v>
      </c>
      <c r="D19" s="13">
        <f t="shared" si="0"/>
        <v>55.3</v>
      </c>
      <c r="E19" s="12">
        <v>70821</v>
      </c>
      <c r="F19" s="12">
        <v>60144</v>
      </c>
      <c r="G19" s="13">
        <f t="shared" si="1"/>
        <v>117.8</v>
      </c>
      <c r="H19" s="12">
        <v>7497131</v>
      </c>
      <c r="I19" s="12">
        <v>8307512</v>
      </c>
      <c r="J19" s="13">
        <f t="shared" si="2"/>
        <v>90.2</v>
      </c>
      <c r="K19" s="14">
        <f t="shared" si="3"/>
        <v>8596092</v>
      </c>
      <c r="L19" s="14">
        <f t="shared" si="4"/>
        <v>10226073</v>
      </c>
      <c r="M19" s="15">
        <f t="shared" si="5"/>
        <v>84.1</v>
      </c>
      <c r="N19" s="11"/>
    </row>
    <row r="20" spans="1:14" s="6" customFormat="1" ht="16.5" customHeight="1">
      <c r="A20" s="7" t="s">
        <v>58</v>
      </c>
      <c r="B20" s="12">
        <v>2048516</v>
      </c>
      <c r="C20" s="12">
        <v>3229845</v>
      </c>
      <c r="D20" s="13">
        <f t="shared" si="0"/>
        <v>63.4</v>
      </c>
      <c r="E20" s="12">
        <v>22075</v>
      </c>
      <c r="F20" s="12">
        <v>53157</v>
      </c>
      <c r="G20" s="13">
        <f t="shared" si="1"/>
        <v>41.5</v>
      </c>
      <c r="H20" s="12">
        <v>5214449</v>
      </c>
      <c r="I20" s="12">
        <v>6178747</v>
      </c>
      <c r="J20" s="13">
        <f t="shared" si="2"/>
        <v>84.4</v>
      </c>
      <c r="K20" s="14">
        <f t="shared" si="3"/>
        <v>7285040</v>
      </c>
      <c r="L20" s="14">
        <f t="shared" si="4"/>
        <v>9461749</v>
      </c>
      <c r="M20" s="15">
        <f t="shared" si="5"/>
        <v>77</v>
      </c>
      <c r="N20" s="11"/>
    </row>
    <row r="21" spans="1:14" s="6" customFormat="1" ht="16.5" customHeight="1">
      <c r="A21" s="7" t="s">
        <v>59</v>
      </c>
      <c r="B21" s="12">
        <v>1450556</v>
      </c>
      <c r="C21" s="12">
        <v>1858167</v>
      </c>
      <c r="D21" s="13">
        <f t="shared" si="0"/>
        <v>78.1</v>
      </c>
      <c r="E21" s="12">
        <v>57858</v>
      </c>
      <c r="F21" s="12">
        <v>51259</v>
      </c>
      <c r="G21" s="13">
        <f t="shared" si="1"/>
        <v>112.9</v>
      </c>
      <c r="H21" s="12">
        <v>9193774</v>
      </c>
      <c r="I21" s="12">
        <v>9562116</v>
      </c>
      <c r="J21" s="13">
        <f t="shared" si="2"/>
        <v>96.1</v>
      </c>
      <c r="K21" s="14">
        <f t="shared" si="3"/>
        <v>10702188</v>
      </c>
      <c r="L21" s="14">
        <f t="shared" si="4"/>
        <v>11471542</v>
      </c>
      <c r="M21" s="15">
        <f t="shared" si="5"/>
        <v>93.3</v>
      </c>
      <c r="N21" s="11"/>
    </row>
    <row r="22" spans="1:14" s="6" customFormat="1" ht="16.5" customHeight="1">
      <c r="A22" s="7" t="s">
        <v>60</v>
      </c>
      <c r="B22" s="12">
        <v>5483774</v>
      </c>
      <c r="C22" s="12">
        <v>6515364</v>
      </c>
      <c r="D22" s="13">
        <f t="shared" si="0"/>
        <v>84.2</v>
      </c>
      <c r="E22" s="12">
        <v>0</v>
      </c>
      <c r="F22" s="12">
        <v>0</v>
      </c>
      <c r="G22" s="13" t="str">
        <f t="shared" si="1"/>
        <v>　　－　　</v>
      </c>
      <c r="H22" s="12">
        <v>0</v>
      </c>
      <c r="I22" s="12">
        <v>0</v>
      </c>
      <c r="J22" s="13" t="str">
        <f t="shared" si="2"/>
        <v>　　－　　</v>
      </c>
      <c r="K22" s="14">
        <f t="shared" si="3"/>
        <v>5483774</v>
      </c>
      <c r="L22" s="14">
        <f t="shared" si="4"/>
        <v>6515364</v>
      </c>
      <c r="M22" s="15">
        <f t="shared" si="5"/>
        <v>84.2</v>
      </c>
      <c r="N22" s="11"/>
    </row>
    <row r="23" spans="1:13" s="6" customFormat="1" ht="16.5" customHeight="1">
      <c r="A23" s="7" t="s">
        <v>61</v>
      </c>
      <c r="B23" s="18">
        <v>805841</v>
      </c>
      <c r="C23" s="12">
        <v>940543</v>
      </c>
      <c r="D23" s="13">
        <f t="shared" si="0"/>
        <v>85.7</v>
      </c>
      <c r="E23" s="18">
        <v>0</v>
      </c>
      <c r="F23" s="18">
        <v>0</v>
      </c>
      <c r="G23" s="13" t="str">
        <f t="shared" si="1"/>
        <v>　　－　　</v>
      </c>
      <c r="H23" s="18">
        <v>7177384</v>
      </c>
      <c r="I23" s="18">
        <v>8771307</v>
      </c>
      <c r="J23" s="13">
        <f t="shared" si="2"/>
        <v>81.8</v>
      </c>
      <c r="K23" s="14">
        <f t="shared" si="3"/>
        <v>7983225</v>
      </c>
      <c r="L23" s="14">
        <f t="shared" si="4"/>
        <v>9711850</v>
      </c>
      <c r="M23" s="15">
        <f t="shared" si="5"/>
        <v>82.2</v>
      </c>
    </row>
    <row r="24" spans="1:14" s="6" customFormat="1" ht="16.5" customHeight="1">
      <c r="A24" s="7" t="s">
        <v>62</v>
      </c>
      <c r="B24" s="12">
        <v>124818</v>
      </c>
      <c r="C24" s="12">
        <v>140076</v>
      </c>
      <c r="D24" s="13">
        <f t="shared" si="0"/>
        <v>89.1</v>
      </c>
      <c r="E24" s="12">
        <v>0</v>
      </c>
      <c r="F24" s="12">
        <v>0</v>
      </c>
      <c r="G24" s="13" t="str">
        <f t="shared" si="1"/>
        <v>　　－　　</v>
      </c>
      <c r="H24" s="12">
        <v>7253900</v>
      </c>
      <c r="I24" s="12">
        <v>8027276</v>
      </c>
      <c r="J24" s="13">
        <f t="shared" si="2"/>
        <v>90.4</v>
      </c>
      <c r="K24" s="14">
        <f t="shared" si="3"/>
        <v>7378718</v>
      </c>
      <c r="L24" s="14">
        <f t="shared" si="4"/>
        <v>8167352</v>
      </c>
      <c r="M24" s="15">
        <f t="shared" si="5"/>
        <v>90.3</v>
      </c>
      <c r="N24" s="11"/>
    </row>
    <row r="25" spans="1:14" s="6" customFormat="1" ht="16.5" customHeight="1">
      <c r="A25" s="7" t="s">
        <v>63</v>
      </c>
      <c r="B25" s="12">
        <v>1846355</v>
      </c>
      <c r="C25" s="12">
        <v>2653986</v>
      </c>
      <c r="D25" s="13">
        <f t="shared" si="0"/>
        <v>69.6</v>
      </c>
      <c r="E25" s="12">
        <v>177879</v>
      </c>
      <c r="F25" s="12">
        <v>208414</v>
      </c>
      <c r="G25" s="13">
        <f t="shared" si="1"/>
        <v>85.3</v>
      </c>
      <c r="H25" s="12">
        <v>3982109</v>
      </c>
      <c r="I25" s="12">
        <v>4076938</v>
      </c>
      <c r="J25" s="13">
        <f t="shared" si="2"/>
        <v>97.7</v>
      </c>
      <c r="K25" s="14">
        <f t="shared" si="3"/>
        <v>6006343</v>
      </c>
      <c r="L25" s="14">
        <f t="shared" si="4"/>
        <v>6939338</v>
      </c>
      <c r="M25" s="15">
        <f t="shared" si="5"/>
        <v>86.6</v>
      </c>
      <c r="N25" s="11"/>
    </row>
    <row r="26" spans="1:14" s="6" customFormat="1" ht="16.5" customHeight="1">
      <c r="A26" s="7" t="s">
        <v>64</v>
      </c>
      <c r="B26" s="12">
        <v>1293063</v>
      </c>
      <c r="C26" s="12">
        <v>2239855</v>
      </c>
      <c r="D26" s="13">
        <f>IF(OR(B26=0,C26=0),"　　－　　",ROUND(B26/C26*100,1))</f>
        <v>57.7</v>
      </c>
      <c r="E26" s="12">
        <v>25463</v>
      </c>
      <c r="F26" s="12">
        <v>21449</v>
      </c>
      <c r="G26" s="13">
        <f>IF(OR(E26=0,F26=0),"　　－　　",ROUND(E26/F26*100,1))</f>
        <v>118.7</v>
      </c>
      <c r="H26" s="12">
        <v>3820953</v>
      </c>
      <c r="I26" s="12">
        <v>4662647</v>
      </c>
      <c r="J26" s="13">
        <f>IF(OR(H26=0,I26=0),"　　－　　",ROUND(H26/I26*100,1))</f>
        <v>81.9</v>
      </c>
      <c r="K26" s="14">
        <f t="shared" si="3"/>
        <v>5139479</v>
      </c>
      <c r="L26" s="14">
        <f t="shared" si="4"/>
        <v>6923951</v>
      </c>
      <c r="M26" s="15">
        <f>IF(OR(K26=0,L26=0),"　　－　　",ROUND(K26/L26*100,1))</f>
        <v>74.2</v>
      </c>
      <c r="N26" s="11"/>
    </row>
    <row r="27" spans="1:13" s="6" customFormat="1" ht="16.5" customHeight="1">
      <c r="A27" s="7" t="s">
        <v>65</v>
      </c>
      <c r="B27" s="12">
        <v>1375765</v>
      </c>
      <c r="C27" s="12">
        <v>1801177</v>
      </c>
      <c r="D27" s="13">
        <f t="shared" si="0"/>
        <v>76.4</v>
      </c>
      <c r="E27" s="12">
        <v>16383</v>
      </c>
      <c r="F27" s="12">
        <v>14431</v>
      </c>
      <c r="G27" s="13">
        <f t="shared" si="1"/>
        <v>113.5</v>
      </c>
      <c r="H27" s="12">
        <v>2367367</v>
      </c>
      <c r="I27" s="12">
        <v>3306614</v>
      </c>
      <c r="J27" s="13">
        <f t="shared" si="2"/>
        <v>71.6</v>
      </c>
      <c r="K27" s="14">
        <f t="shared" si="3"/>
        <v>3759515</v>
      </c>
      <c r="L27" s="14">
        <f t="shared" si="4"/>
        <v>5122222</v>
      </c>
      <c r="M27" s="15">
        <f t="shared" si="5"/>
        <v>73.4</v>
      </c>
    </row>
    <row r="28" spans="1:14" s="6" customFormat="1" ht="16.5" customHeight="1">
      <c r="A28" s="36" t="s">
        <v>29</v>
      </c>
      <c r="B28" s="12">
        <v>3127726</v>
      </c>
      <c r="C28" s="12">
        <v>4096922</v>
      </c>
      <c r="D28" s="13">
        <f t="shared" si="0"/>
        <v>76.3</v>
      </c>
      <c r="E28" s="12">
        <v>19121</v>
      </c>
      <c r="F28" s="12">
        <v>30871</v>
      </c>
      <c r="G28" s="13">
        <f t="shared" si="1"/>
        <v>61.9</v>
      </c>
      <c r="H28" s="12">
        <v>1279878</v>
      </c>
      <c r="I28" s="12">
        <v>1422897</v>
      </c>
      <c r="J28" s="13">
        <f t="shared" si="2"/>
        <v>89.9</v>
      </c>
      <c r="K28" s="14">
        <f t="shared" si="3"/>
        <v>4426725</v>
      </c>
      <c r="L28" s="14">
        <f t="shared" si="4"/>
        <v>5550690</v>
      </c>
      <c r="M28" s="15">
        <f t="shared" si="5"/>
        <v>79.8</v>
      </c>
      <c r="N28" s="11"/>
    </row>
    <row r="29" spans="1:14" s="6" customFormat="1" ht="16.5" customHeight="1">
      <c r="A29" s="19" t="s">
        <v>66</v>
      </c>
      <c r="B29" s="12">
        <v>1150057</v>
      </c>
      <c r="C29" s="12">
        <v>1499191</v>
      </c>
      <c r="D29" s="13">
        <f t="shared" si="0"/>
        <v>76.7</v>
      </c>
      <c r="E29" s="12">
        <v>0</v>
      </c>
      <c r="F29" s="12">
        <v>0</v>
      </c>
      <c r="G29" s="13" t="str">
        <f t="shared" si="1"/>
        <v>　　－　　</v>
      </c>
      <c r="H29" s="12">
        <v>2600634</v>
      </c>
      <c r="I29" s="12">
        <v>3213067</v>
      </c>
      <c r="J29" s="13">
        <f t="shared" si="2"/>
        <v>80.9</v>
      </c>
      <c r="K29" s="14">
        <f t="shared" si="3"/>
        <v>3750691</v>
      </c>
      <c r="L29" s="14">
        <f t="shared" si="4"/>
        <v>4712258</v>
      </c>
      <c r="M29" s="15">
        <f t="shared" si="5"/>
        <v>79.6</v>
      </c>
      <c r="N29" s="11"/>
    </row>
    <row r="30" spans="1:14" s="6" customFormat="1" ht="16.5" customHeight="1">
      <c r="A30" s="19" t="s">
        <v>67</v>
      </c>
      <c r="B30" s="12">
        <v>369830</v>
      </c>
      <c r="C30" s="12">
        <v>408124</v>
      </c>
      <c r="D30" s="13">
        <f t="shared" si="0"/>
        <v>90.6</v>
      </c>
      <c r="E30" s="12">
        <v>0</v>
      </c>
      <c r="F30" s="12">
        <v>0</v>
      </c>
      <c r="G30" s="13" t="str">
        <f t="shared" si="1"/>
        <v>　　－　　</v>
      </c>
      <c r="H30" s="12">
        <v>5362925</v>
      </c>
      <c r="I30" s="12">
        <v>5841252</v>
      </c>
      <c r="J30" s="13">
        <f t="shared" si="2"/>
        <v>91.8</v>
      </c>
      <c r="K30" s="14">
        <f t="shared" si="3"/>
        <v>5732755</v>
      </c>
      <c r="L30" s="14">
        <f t="shared" si="4"/>
        <v>6249376</v>
      </c>
      <c r="M30" s="15">
        <f t="shared" si="5"/>
        <v>91.7</v>
      </c>
      <c r="N30" s="11"/>
    </row>
    <row r="31" spans="1:14" s="6" customFormat="1" ht="16.5" customHeight="1">
      <c r="A31" s="17" t="s">
        <v>31</v>
      </c>
      <c r="B31" s="12">
        <v>2108270</v>
      </c>
      <c r="C31" s="12">
        <v>2402102</v>
      </c>
      <c r="D31" s="13">
        <f t="shared" si="0"/>
        <v>87.8</v>
      </c>
      <c r="E31" s="12">
        <v>0</v>
      </c>
      <c r="F31" s="12">
        <v>0</v>
      </c>
      <c r="G31" s="13" t="str">
        <f t="shared" si="1"/>
        <v>　　－　　</v>
      </c>
      <c r="H31" s="12">
        <v>6110485</v>
      </c>
      <c r="I31" s="12">
        <v>7760070</v>
      </c>
      <c r="J31" s="13">
        <f t="shared" si="2"/>
        <v>78.7</v>
      </c>
      <c r="K31" s="14">
        <f t="shared" si="3"/>
        <v>8218755</v>
      </c>
      <c r="L31" s="14">
        <f t="shared" si="4"/>
        <v>10162172</v>
      </c>
      <c r="M31" s="15">
        <f t="shared" si="5"/>
        <v>80.9</v>
      </c>
      <c r="N31" s="11"/>
    </row>
    <row r="32" spans="1:14" s="6" customFormat="1" ht="16.5" customHeight="1">
      <c r="A32" s="17" t="s">
        <v>68</v>
      </c>
      <c r="B32" s="12">
        <v>435110</v>
      </c>
      <c r="C32" s="12">
        <v>595121</v>
      </c>
      <c r="D32" s="13">
        <f t="shared" si="0"/>
        <v>73.1</v>
      </c>
      <c r="E32" s="12">
        <v>0</v>
      </c>
      <c r="F32" s="12">
        <v>0</v>
      </c>
      <c r="G32" s="13" t="str">
        <f t="shared" si="1"/>
        <v>　　－　　</v>
      </c>
      <c r="H32" s="12">
        <v>2491175</v>
      </c>
      <c r="I32" s="12">
        <v>2732991</v>
      </c>
      <c r="J32" s="13">
        <f t="shared" si="2"/>
        <v>91.2</v>
      </c>
      <c r="K32" s="14">
        <f t="shared" si="3"/>
        <v>2926285</v>
      </c>
      <c r="L32" s="14">
        <f t="shared" si="4"/>
        <v>3328112</v>
      </c>
      <c r="M32" s="15">
        <f t="shared" si="5"/>
        <v>87.9</v>
      </c>
      <c r="N32" s="11"/>
    </row>
    <row r="33" spans="1:14" s="6" customFormat="1" ht="16.5" customHeight="1">
      <c r="A33" s="17" t="s">
        <v>69</v>
      </c>
      <c r="B33" s="12">
        <v>1425297</v>
      </c>
      <c r="C33" s="12">
        <v>1832543</v>
      </c>
      <c r="D33" s="13">
        <f t="shared" si="0"/>
        <v>77.8</v>
      </c>
      <c r="E33" s="12">
        <v>9417</v>
      </c>
      <c r="F33" s="12">
        <v>9560</v>
      </c>
      <c r="G33" s="13">
        <f t="shared" si="1"/>
        <v>98.5</v>
      </c>
      <c r="H33" s="12">
        <v>2495414</v>
      </c>
      <c r="I33" s="12">
        <v>2957799</v>
      </c>
      <c r="J33" s="13">
        <f t="shared" si="2"/>
        <v>84.4</v>
      </c>
      <c r="K33" s="14">
        <f t="shared" si="3"/>
        <v>3930128</v>
      </c>
      <c r="L33" s="14">
        <f t="shared" si="4"/>
        <v>4799902</v>
      </c>
      <c r="M33" s="15">
        <f t="shared" si="5"/>
        <v>81.9</v>
      </c>
      <c r="N33" s="11"/>
    </row>
    <row r="34" spans="1:14" s="6" customFormat="1" ht="16.5" customHeight="1">
      <c r="A34" s="17" t="s">
        <v>70</v>
      </c>
      <c r="B34" s="12">
        <v>2849074</v>
      </c>
      <c r="C34" s="12">
        <v>3784947</v>
      </c>
      <c r="D34" s="13">
        <f t="shared" si="0"/>
        <v>75.3</v>
      </c>
      <c r="E34" s="12">
        <v>0</v>
      </c>
      <c r="F34" s="12">
        <v>0</v>
      </c>
      <c r="G34" s="13" t="str">
        <f t="shared" si="1"/>
        <v>　　－　　</v>
      </c>
      <c r="H34" s="12">
        <v>422570</v>
      </c>
      <c r="I34" s="12">
        <v>433373</v>
      </c>
      <c r="J34" s="13">
        <f t="shared" si="2"/>
        <v>97.5</v>
      </c>
      <c r="K34" s="14">
        <f t="shared" si="3"/>
        <v>3271644</v>
      </c>
      <c r="L34" s="14">
        <f t="shared" si="4"/>
        <v>4218320</v>
      </c>
      <c r="M34" s="15">
        <f t="shared" si="5"/>
        <v>77.6</v>
      </c>
      <c r="N34" s="11"/>
    </row>
    <row r="35" spans="1:14" s="6" customFormat="1" ht="16.5" customHeight="1">
      <c r="A35" s="17" t="s">
        <v>71</v>
      </c>
      <c r="B35" s="12">
        <v>777325</v>
      </c>
      <c r="C35" s="12">
        <v>1283598</v>
      </c>
      <c r="D35" s="13">
        <f t="shared" si="0"/>
        <v>60.6</v>
      </c>
      <c r="E35" s="12">
        <v>50663</v>
      </c>
      <c r="F35" s="12">
        <v>21748</v>
      </c>
      <c r="G35" s="13">
        <f t="shared" si="1"/>
        <v>233</v>
      </c>
      <c r="H35" s="12">
        <v>3556192</v>
      </c>
      <c r="I35" s="12">
        <v>4304628</v>
      </c>
      <c r="J35" s="13">
        <f t="shared" si="2"/>
        <v>82.6</v>
      </c>
      <c r="K35" s="14">
        <f t="shared" si="3"/>
        <v>4384180</v>
      </c>
      <c r="L35" s="14">
        <f t="shared" si="4"/>
        <v>5609974</v>
      </c>
      <c r="M35" s="15">
        <f t="shared" si="5"/>
        <v>78.1</v>
      </c>
      <c r="N35" s="11"/>
    </row>
    <row r="36" spans="1:14" s="6" customFormat="1" ht="16.5" customHeight="1">
      <c r="A36" s="17" t="s">
        <v>0</v>
      </c>
      <c r="B36" s="12">
        <v>2740125</v>
      </c>
      <c r="C36" s="12">
        <v>3743787</v>
      </c>
      <c r="D36" s="13">
        <f t="shared" si="0"/>
        <v>73.2</v>
      </c>
      <c r="E36" s="12">
        <v>0</v>
      </c>
      <c r="F36" s="12">
        <v>0</v>
      </c>
      <c r="G36" s="13" t="str">
        <f t="shared" si="1"/>
        <v>　　－　　</v>
      </c>
      <c r="H36" s="12">
        <v>0</v>
      </c>
      <c r="I36" s="12">
        <v>0</v>
      </c>
      <c r="J36" s="13" t="str">
        <f t="shared" si="2"/>
        <v>　　－　　</v>
      </c>
      <c r="K36" s="14">
        <f t="shared" si="3"/>
        <v>2740125</v>
      </c>
      <c r="L36" s="14">
        <f t="shared" si="4"/>
        <v>3743787</v>
      </c>
      <c r="M36" s="15">
        <f t="shared" si="5"/>
        <v>73.2</v>
      </c>
      <c r="N36" s="11"/>
    </row>
    <row r="37" spans="1:14" s="6" customFormat="1" ht="16.5" customHeight="1">
      <c r="A37" s="17" t="s">
        <v>1</v>
      </c>
      <c r="B37" s="12">
        <v>532317</v>
      </c>
      <c r="C37" s="12">
        <v>773613</v>
      </c>
      <c r="D37" s="13">
        <f t="shared" si="0"/>
        <v>68.8</v>
      </c>
      <c r="E37" s="12">
        <v>0</v>
      </c>
      <c r="F37" s="12">
        <v>2280</v>
      </c>
      <c r="G37" s="13" t="str">
        <f t="shared" si="1"/>
        <v>　　－　　</v>
      </c>
      <c r="H37" s="12">
        <v>3510159</v>
      </c>
      <c r="I37" s="12">
        <v>4008605</v>
      </c>
      <c r="J37" s="13">
        <f t="shared" si="2"/>
        <v>87.6</v>
      </c>
      <c r="K37" s="14">
        <f t="shared" si="3"/>
        <v>4042476</v>
      </c>
      <c r="L37" s="14">
        <f t="shared" si="4"/>
        <v>4784498</v>
      </c>
      <c r="M37" s="15">
        <f t="shared" si="5"/>
        <v>84.5</v>
      </c>
      <c r="N37" s="11"/>
    </row>
    <row r="38" spans="1:14" s="6" customFormat="1" ht="16.5" customHeight="1">
      <c r="A38" s="17" t="s">
        <v>2</v>
      </c>
      <c r="B38" s="12">
        <v>1475691</v>
      </c>
      <c r="C38" s="12">
        <v>1890644</v>
      </c>
      <c r="D38" s="13">
        <f t="shared" si="0"/>
        <v>78.1</v>
      </c>
      <c r="E38" s="12">
        <v>8790</v>
      </c>
      <c r="F38" s="12">
        <v>4155</v>
      </c>
      <c r="G38" s="13">
        <f t="shared" si="1"/>
        <v>211.6</v>
      </c>
      <c r="H38" s="12">
        <v>3556370</v>
      </c>
      <c r="I38" s="12">
        <v>4238381</v>
      </c>
      <c r="J38" s="13">
        <f t="shared" si="2"/>
        <v>83.9</v>
      </c>
      <c r="K38" s="14">
        <f t="shared" si="3"/>
        <v>5040851</v>
      </c>
      <c r="L38" s="14">
        <f t="shared" si="4"/>
        <v>6133180</v>
      </c>
      <c r="M38" s="15">
        <f t="shared" si="5"/>
        <v>82.2</v>
      </c>
      <c r="N38" s="11"/>
    </row>
    <row r="39" spans="1:14" s="6" customFormat="1" ht="18" customHeight="1">
      <c r="A39" s="20" t="s">
        <v>72</v>
      </c>
      <c r="B39" s="21">
        <f>SUM(B4:B38)</f>
        <v>133780623</v>
      </c>
      <c r="C39" s="22">
        <f>SUM(C4:C38)</f>
        <v>163762590</v>
      </c>
      <c r="D39" s="23">
        <f t="shared" si="0"/>
        <v>81.7</v>
      </c>
      <c r="E39" s="21">
        <f>SUM(E4:E38)</f>
        <v>3266756</v>
      </c>
      <c r="F39" s="21">
        <f>SUM(F4:F38)</f>
        <v>3858664</v>
      </c>
      <c r="G39" s="23">
        <f t="shared" si="1"/>
        <v>84.7</v>
      </c>
      <c r="H39" s="21">
        <f>SUM(H4:H38)</f>
        <v>280355499</v>
      </c>
      <c r="I39" s="21">
        <f>SUM(I4:I38)</f>
        <v>326016671</v>
      </c>
      <c r="J39" s="23">
        <f t="shared" si="2"/>
        <v>86</v>
      </c>
      <c r="K39" s="21">
        <f>SUM(K4:K38)</f>
        <v>417402878</v>
      </c>
      <c r="L39" s="21">
        <f>SUM(L4:L38)</f>
        <v>493637925</v>
      </c>
      <c r="M39" s="23">
        <f t="shared" si="5"/>
        <v>84.6</v>
      </c>
      <c r="N39" s="11"/>
    </row>
    <row r="40" spans="1:13" s="6" customFormat="1" ht="16.5" customHeight="1">
      <c r="A40" s="7" t="s">
        <v>3</v>
      </c>
      <c r="B40" s="12">
        <v>675483</v>
      </c>
      <c r="C40" s="12">
        <v>902876</v>
      </c>
      <c r="D40" s="13">
        <f aca="true" t="shared" si="6" ref="D40:D68">IF(OR(B40=0,C40=0),"　　－　　",ROUND(B40/C40*100,1))</f>
        <v>74.8</v>
      </c>
      <c r="E40" s="12">
        <v>25701</v>
      </c>
      <c r="F40" s="12">
        <v>39194</v>
      </c>
      <c r="G40" s="13">
        <f aca="true" t="shared" si="7" ref="G40:G67">IF(OR(E40=0,F40=0),"　　－　　",ROUND(E40/F40*100,1))</f>
        <v>65.6</v>
      </c>
      <c r="H40" s="12">
        <v>2997385</v>
      </c>
      <c r="I40" s="12">
        <v>3753439</v>
      </c>
      <c r="J40" s="13">
        <f aca="true" t="shared" si="8" ref="J40:J67">IF(OR(H40=0,I40=0),"　　－　　",ROUND(H40/I40*100,1))</f>
        <v>79.9</v>
      </c>
      <c r="K40" s="14">
        <f>+B40+E40+H40</f>
        <v>3698569</v>
      </c>
      <c r="L40" s="14">
        <f>+C40+F40+I40</f>
        <v>4695509</v>
      </c>
      <c r="M40" s="9">
        <f aca="true" t="shared" si="9" ref="M40:M67">IF(OR(K40=0,L40=0),"　　－　　",ROUND(K40/L40*100,1))</f>
        <v>78.8</v>
      </c>
    </row>
    <row r="41" spans="1:13" s="6" customFormat="1" ht="16.5" customHeight="1">
      <c r="A41" s="7" t="s">
        <v>4</v>
      </c>
      <c r="B41" s="12">
        <v>642156</v>
      </c>
      <c r="C41" s="12">
        <v>738963</v>
      </c>
      <c r="D41" s="13">
        <f t="shared" si="6"/>
        <v>86.9</v>
      </c>
      <c r="E41" s="12">
        <v>0</v>
      </c>
      <c r="F41" s="12">
        <v>0</v>
      </c>
      <c r="G41" s="13" t="str">
        <f t="shared" si="7"/>
        <v>　　－　　</v>
      </c>
      <c r="H41" s="12">
        <v>2630983</v>
      </c>
      <c r="I41" s="12">
        <v>3253773</v>
      </c>
      <c r="J41" s="13">
        <f t="shared" si="8"/>
        <v>80.9</v>
      </c>
      <c r="K41" s="14">
        <f>+B41+E41+H41</f>
        <v>3273139</v>
      </c>
      <c r="L41" s="14">
        <f>+C41+F41+I41</f>
        <v>3992736</v>
      </c>
      <c r="M41" s="15">
        <f t="shared" si="9"/>
        <v>82</v>
      </c>
    </row>
    <row r="42" spans="1:13" s="6" customFormat="1" ht="16.5" customHeight="1">
      <c r="A42" s="17" t="s">
        <v>5</v>
      </c>
      <c r="B42" s="18">
        <v>3152858</v>
      </c>
      <c r="C42" s="18">
        <v>3439250</v>
      </c>
      <c r="D42" s="13">
        <f t="shared" si="6"/>
        <v>91.7</v>
      </c>
      <c r="E42" s="18">
        <v>3865</v>
      </c>
      <c r="F42" s="18">
        <v>8733</v>
      </c>
      <c r="G42" s="13">
        <f t="shared" si="7"/>
        <v>44.3</v>
      </c>
      <c r="H42" s="18">
        <v>334747</v>
      </c>
      <c r="I42" s="18">
        <v>357957</v>
      </c>
      <c r="J42" s="13">
        <f t="shared" si="8"/>
        <v>93.5</v>
      </c>
      <c r="K42" s="14">
        <f aca="true" t="shared" si="10" ref="K42:K66">+B42+E42+H42</f>
        <v>3491470</v>
      </c>
      <c r="L42" s="14">
        <f aca="true" t="shared" si="11" ref="L42:L66">+C42+F42+I42</f>
        <v>3805940</v>
      </c>
      <c r="M42" s="15">
        <f t="shared" si="9"/>
        <v>91.7</v>
      </c>
    </row>
    <row r="43" spans="1:13" s="6" customFormat="1" ht="16.5" customHeight="1">
      <c r="A43" s="17" t="s">
        <v>32</v>
      </c>
      <c r="B43" s="12">
        <v>2106027</v>
      </c>
      <c r="C43" s="12">
        <v>2287943</v>
      </c>
      <c r="D43" s="13">
        <f t="shared" si="6"/>
        <v>92</v>
      </c>
      <c r="E43" s="12">
        <v>0</v>
      </c>
      <c r="F43" s="12">
        <v>0</v>
      </c>
      <c r="G43" s="13" t="str">
        <f t="shared" si="7"/>
        <v>　　－　　</v>
      </c>
      <c r="H43" s="12">
        <v>173884</v>
      </c>
      <c r="I43" s="12">
        <v>170293</v>
      </c>
      <c r="J43" s="13">
        <f t="shared" si="8"/>
        <v>102.1</v>
      </c>
      <c r="K43" s="14">
        <f t="shared" si="10"/>
        <v>2279911</v>
      </c>
      <c r="L43" s="14">
        <f t="shared" si="11"/>
        <v>2458236</v>
      </c>
      <c r="M43" s="15">
        <f t="shared" si="9"/>
        <v>92.7</v>
      </c>
    </row>
    <row r="44" spans="1:13" s="6" customFormat="1" ht="16.5" customHeight="1">
      <c r="A44" s="17" t="s">
        <v>6</v>
      </c>
      <c r="B44" s="12">
        <v>1771977</v>
      </c>
      <c r="C44" s="12">
        <v>2577848</v>
      </c>
      <c r="D44" s="13">
        <f t="shared" si="6"/>
        <v>68.7</v>
      </c>
      <c r="E44" s="12">
        <v>0</v>
      </c>
      <c r="F44" s="12">
        <v>0</v>
      </c>
      <c r="G44" s="13" t="str">
        <f t="shared" si="7"/>
        <v>　　－　　</v>
      </c>
      <c r="H44" s="12">
        <v>150675</v>
      </c>
      <c r="I44" s="12">
        <v>205730</v>
      </c>
      <c r="J44" s="13">
        <f t="shared" si="8"/>
        <v>73.2</v>
      </c>
      <c r="K44" s="14">
        <f t="shared" si="10"/>
        <v>1922652</v>
      </c>
      <c r="L44" s="14">
        <f t="shared" si="11"/>
        <v>2783578</v>
      </c>
      <c r="M44" s="15">
        <f t="shared" si="9"/>
        <v>69.1</v>
      </c>
    </row>
    <row r="45" spans="1:13" s="6" customFormat="1" ht="16.5" customHeight="1">
      <c r="A45" s="17" t="s">
        <v>7</v>
      </c>
      <c r="B45" s="12">
        <v>877944</v>
      </c>
      <c r="C45" s="12">
        <v>1216036</v>
      </c>
      <c r="D45" s="13">
        <f t="shared" si="6"/>
        <v>72.2</v>
      </c>
      <c r="E45" s="12">
        <v>194</v>
      </c>
      <c r="F45" s="12">
        <v>823</v>
      </c>
      <c r="G45" s="13">
        <f t="shared" si="7"/>
        <v>23.6</v>
      </c>
      <c r="H45" s="12">
        <v>1362403</v>
      </c>
      <c r="I45" s="12">
        <v>1785283</v>
      </c>
      <c r="J45" s="13">
        <f t="shared" si="8"/>
        <v>76.3</v>
      </c>
      <c r="K45" s="14">
        <f t="shared" si="10"/>
        <v>2240541</v>
      </c>
      <c r="L45" s="14">
        <f t="shared" si="11"/>
        <v>3002142</v>
      </c>
      <c r="M45" s="15">
        <f t="shared" si="9"/>
        <v>74.6</v>
      </c>
    </row>
    <row r="46" spans="1:13" s="6" customFormat="1" ht="16.5" customHeight="1">
      <c r="A46" s="17" t="s">
        <v>8</v>
      </c>
      <c r="B46" s="12">
        <v>302005</v>
      </c>
      <c r="C46" s="12">
        <v>345548</v>
      </c>
      <c r="D46" s="13">
        <f t="shared" si="6"/>
        <v>87.4</v>
      </c>
      <c r="E46" s="12">
        <v>124837</v>
      </c>
      <c r="F46" s="12">
        <v>109816</v>
      </c>
      <c r="G46" s="13">
        <f t="shared" si="7"/>
        <v>113.7</v>
      </c>
      <c r="H46" s="12">
        <v>1584889</v>
      </c>
      <c r="I46" s="12">
        <v>1797798</v>
      </c>
      <c r="J46" s="13">
        <f t="shared" si="8"/>
        <v>88.2</v>
      </c>
      <c r="K46" s="14">
        <f t="shared" si="10"/>
        <v>2011731</v>
      </c>
      <c r="L46" s="14">
        <f t="shared" si="11"/>
        <v>2253162</v>
      </c>
      <c r="M46" s="15">
        <f t="shared" si="9"/>
        <v>89.3</v>
      </c>
    </row>
    <row r="47" spans="1:13" s="6" customFormat="1" ht="16.5" customHeight="1">
      <c r="A47" s="17" t="s">
        <v>9</v>
      </c>
      <c r="B47" s="12">
        <v>148382</v>
      </c>
      <c r="C47" s="12">
        <v>178165</v>
      </c>
      <c r="D47" s="13">
        <f t="shared" si="6"/>
        <v>83.3</v>
      </c>
      <c r="E47" s="12">
        <v>26629</v>
      </c>
      <c r="F47" s="12">
        <v>19544</v>
      </c>
      <c r="G47" s="13">
        <f t="shared" si="7"/>
        <v>136.3</v>
      </c>
      <c r="H47" s="12">
        <v>2246298</v>
      </c>
      <c r="I47" s="12">
        <v>2545823</v>
      </c>
      <c r="J47" s="13">
        <f t="shared" si="8"/>
        <v>88.2</v>
      </c>
      <c r="K47" s="14">
        <f t="shared" si="10"/>
        <v>2421309</v>
      </c>
      <c r="L47" s="14">
        <f t="shared" si="11"/>
        <v>2743532</v>
      </c>
      <c r="M47" s="15">
        <f t="shared" si="9"/>
        <v>88.3</v>
      </c>
    </row>
    <row r="48" spans="1:13" s="6" customFormat="1" ht="16.5" customHeight="1">
      <c r="A48" s="7" t="s">
        <v>10</v>
      </c>
      <c r="B48" s="12">
        <v>79759</v>
      </c>
      <c r="C48" s="12">
        <v>113455</v>
      </c>
      <c r="D48" s="13">
        <f t="shared" si="6"/>
        <v>70.3</v>
      </c>
      <c r="E48" s="12">
        <v>0</v>
      </c>
      <c r="F48" s="12">
        <v>0</v>
      </c>
      <c r="G48" s="13" t="str">
        <f t="shared" si="7"/>
        <v>　　－　　</v>
      </c>
      <c r="H48" s="12">
        <v>1698329</v>
      </c>
      <c r="I48" s="12">
        <v>1917314</v>
      </c>
      <c r="J48" s="13">
        <f t="shared" si="8"/>
        <v>88.6</v>
      </c>
      <c r="K48" s="14">
        <f t="shared" si="10"/>
        <v>1778088</v>
      </c>
      <c r="L48" s="14">
        <f t="shared" si="11"/>
        <v>2030769</v>
      </c>
      <c r="M48" s="15">
        <f t="shared" si="9"/>
        <v>87.6</v>
      </c>
    </row>
    <row r="49" spans="1:13" s="6" customFormat="1" ht="16.5" customHeight="1">
      <c r="A49" s="17" t="s">
        <v>11</v>
      </c>
      <c r="B49" s="12">
        <v>140096</v>
      </c>
      <c r="C49" s="12">
        <v>271812</v>
      </c>
      <c r="D49" s="13">
        <f t="shared" si="6"/>
        <v>51.5</v>
      </c>
      <c r="E49" s="12">
        <v>0</v>
      </c>
      <c r="F49" s="12">
        <v>0</v>
      </c>
      <c r="G49" s="13" t="str">
        <f t="shared" si="7"/>
        <v>　　－　　</v>
      </c>
      <c r="H49" s="12">
        <v>2396889</v>
      </c>
      <c r="I49" s="12">
        <v>2882665</v>
      </c>
      <c r="J49" s="13">
        <f t="shared" si="8"/>
        <v>83.1</v>
      </c>
      <c r="K49" s="14">
        <f t="shared" si="10"/>
        <v>2536985</v>
      </c>
      <c r="L49" s="14">
        <f t="shared" si="11"/>
        <v>3154477</v>
      </c>
      <c r="M49" s="15">
        <f t="shared" si="9"/>
        <v>80.4</v>
      </c>
    </row>
    <row r="50" spans="1:13" s="6" customFormat="1" ht="16.5" customHeight="1">
      <c r="A50" s="7" t="s">
        <v>12</v>
      </c>
      <c r="B50" s="12">
        <v>1079285</v>
      </c>
      <c r="C50" s="12">
        <v>1642152</v>
      </c>
      <c r="D50" s="13">
        <f t="shared" si="6"/>
        <v>65.7</v>
      </c>
      <c r="E50" s="12">
        <v>0</v>
      </c>
      <c r="F50" s="12">
        <v>0</v>
      </c>
      <c r="G50" s="13" t="str">
        <f t="shared" si="7"/>
        <v>　　－　　</v>
      </c>
      <c r="H50" s="12">
        <v>0</v>
      </c>
      <c r="I50" s="12">
        <v>0</v>
      </c>
      <c r="J50" s="13" t="str">
        <f t="shared" si="8"/>
        <v>　　－　　</v>
      </c>
      <c r="K50" s="14">
        <f t="shared" si="10"/>
        <v>1079285</v>
      </c>
      <c r="L50" s="14">
        <f t="shared" si="11"/>
        <v>1642152</v>
      </c>
      <c r="M50" s="15">
        <f t="shared" si="9"/>
        <v>65.7</v>
      </c>
    </row>
    <row r="51" spans="1:13" s="6" customFormat="1" ht="15.75" customHeight="1">
      <c r="A51" s="17" t="s">
        <v>13</v>
      </c>
      <c r="B51" s="12">
        <v>1701453</v>
      </c>
      <c r="C51" s="12">
        <v>2208201</v>
      </c>
      <c r="D51" s="13">
        <f t="shared" si="6"/>
        <v>77.1</v>
      </c>
      <c r="E51" s="12">
        <v>0</v>
      </c>
      <c r="F51" s="12">
        <v>0</v>
      </c>
      <c r="G51" s="13" t="str">
        <f t="shared" si="7"/>
        <v>　　－　　</v>
      </c>
      <c r="H51" s="12">
        <v>42902</v>
      </c>
      <c r="I51" s="12">
        <v>68952</v>
      </c>
      <c r="J51" s="13">
        <f t="shared" si="8"/>
        <v>62.2</v>
      </c>
      <c r="K51" s="14">
        <f t="shared" si="10"/>
        <v>1744355</v>
      </c>
      <c r="L51" s="14">
        <f t="shared" si="11"/>
        <v>2277153</v>
      </c>
      <c r="M51" s="15">
        <f t="shared" si="9"/>
        <v>76.6</v>
      </c>
    </row>
    <row r="52" spans="1:13" s="6" customFormat="1" ht="16.5" customHeight="1">
      <c r="A52" s="17" t="s">
        <v>14</v>
      </c>
      <c r="B52" s="12">
        <v>299807</v>
      </c>
      <c r="C52" s="12">
        <v>356388</v>
      </c>
      <c r="D52" s="13">
        <f t="shared" si="6"/>
        <v>84.1</v>
      </c>
      <c r="E52" s="12">
        <v>6088</v>
      </c>
      <c r="F52" s="12">
        <v>1321</v>
      </c>
      <c r="G52" s="13">
        <f t="shared" si="7"/>
        <v>460.9</v>
      </c>
      <c r="H52" s="12">
        <v>1477458</v>
      </c>
      <c r="I52" s="12">
        <v>1563349</v>
      </c>
      <c r="J52" s="13">
        <f t="shared" si="8"/>
        <v>94.5</v>
      </c>
      <c r="K52" s="14">
        <f t="shared" si="10"/>
        <v>1783353</v>
      </c>
      <c r="L52" s="14">
        <f t="shared" si="11"/>
        <v>1921058</v>
      </c>
      <c r="M52" s="15">
        <f t="shared" si="9"/>
        <v>92.8</v>
      </c>
    </row>
    <row r="53" spans="1:13" s="6" customFormat="1" ht="16.5" customHeight="1">
      <c r="A53" s="17" t="s">
        <v>15</v>
      </c>
      <c r="B53" s="12">
        <v>263276</v>
      </c>
      <c r="C53" s="12">
        <v>510432</v>
      </c>
      <c r="D53" s="13">
        <f t="shared" si="6"/>
        <v>51.6</v>
      </c>
      <c r="E53" s="12">
        <v>0</v>
      </c>
      <c r="F53" s="12">
        <v>0</v>
      </c>
      <c r="G53" s="13" t="str">
        <f t="shared" si="7"/>
        <v>　　－　　</v>
      </c>
      <c r="H53" s="12">
        <v>645439</v>
      </c>
      <c r="I53" s="12">
        <v>906990</v>
      </c>
      <c r="J53" s="13">
        <f t="shared" si="8"/>
        <v>71.2</v>
      </c>
      <c r="K53" s="14">
        <f t="shared" si="10"/>
        <v>908715</v>
      </c>
      <c r="L53" s="14">
        <f t="shared" si="11"/>
        <v>1417422</v>
      </c>
      <c r="M53" s="15">
        <f t="shared" si="9"/>
        <v>64.1</v>
      </c>
    </row>
    <row r="54" spans="1:14" s="6" customFormat="1" ht="16.5" customHeight="1">
      <c r="A54" s="17" t="s">
        <v>16</v>
      </c>
      <c r="B54" s="12">
        <v>583717</v>
      </c>
      <c r="C54" s="12">
        <v>783347</v>
      </c>
      <c r="D54" s="13">
        <f>IF(OR(B54=0,C54=0),"　　－　　",ROUND(B54/C54*100,1))</f>
        <v>74.5</v>
      </c>
      <c r="E54" s="12">
        <v>198</v>
      </c>
      <c r="F54" s="12">
        <v>123</v>
      </c>
      <c r="G54" s="13">
        <f t="shared" si="7"/>
        <v>161</v>
      </c>
      <c r="H54" s="12">
        <v>914232</v>
      </c>
      <c r="I54" s="12">
        <v>1129352</v>
      </c>
      <c r="J54" s="13">
        <f>IF(OR(H54=0,I54=0),"　　－　　",ROUND(H54/I54*100,1))</f>
        <v>81</v>
      </c>
      <c r="K54" s="14">
        <f t="shared" si="10"/>
        <v>1498147</v>
      </c>
      <c r="L54" s="14">
        <f t="shared" si="11"/>
        <v>1912822</v>
      </c>
      <c r="M54" s="15">
        <f t="shared" si="9"/>
        <v>78.3</v>
      </c>
      <c r="N54" s="11"/>
    </row>
    <row r="55" spans="1:14" s="6" customFormat="1" ht="16.5" customHeight="1">
      <c r="A55" s="17" t="s">
        <v>17</v>
      </c>
      <c r="B55" s="12">
        <v>1656217</v>
      </c>
      <c r="C55" s="12">
        <v>2119130</v>
      </c>
      <c r="D55" s="13">
        <f t="shared" si="6"/>
        <v>78.2</v>
      </c>
      <c r="E55" s="12">
        <v>33554</v>
      </c>
      <c r="F55" s="12">
        <v>7325</v>
      </c>
      <c r="G55" s="13">
        <f t="shared" si="7"/>
        <v>458.1</v>
      </c>
      <c r="H55" s="12">
        <v>459392</v>
      </c>
      <c r="I55" s="12">
        <v>436856</v>
      </c>
      <c r="J55" s="13">
        <f t="shared" si="8"/>
        <v>105.2</v>
      </c>
      <c r="K55" s="14">
        <f t="shared" si="10"/>
        <v>2149163</v>
      </c>
      <c r="L55" s="14">
        <f t="shared" si="11"/>
        <v>2563311</v>
      </c>
      <c r="M55" s="15">
        <f t="shared" si="9"/>
        <v>83.8</v>
      </c>
      <c r="N55" s="11"/>
    </row>
    <row r="56" spans="1:14" s="6" customFormat="1" ht="16.5" customHeight="1">
      <c r="A56" s="17" t="s">
        <v>18</v>
      </c>
      <c r="B56" s="12">
        <v>523317</v>
      </c>
      <c r="C56" s="12">
        <v>489780</v>
      </c>
      <c r="D56" s="13">
        <f t="shared" si="6"/>
        <v>106.8</v>
      </c>
      <c r="E56" s="12">
        <v>186628</v>
      </c>
      <c r="F56" s="12">
        <v>157452</v>
      </c>
      <c r="G56" s="13">
        <f t="shared" si="7"/>
        <v>118.5</v>
      </c>
      <c r="H56" s="12">
        <v>972033</v>
      </c>
      <c r="I56" s="12">
        <v>1322720</v>
      </c>
      <c r="J56" s="13">
        <f t="shared" si="8"/>
        <v>73.5</v>
      </c>
      <c r="K56" s="14">
        <f t="shared" si="10"/>
        <v>1681978</v>
      </c>
      <c r="L56" s="14">
        <f t="shared" si="11"/>
        <v>1969952</v>
      </c>
      <c r="M56" s="15">
        <f t="shared" si="9"/>
        <v>85.4</v>
      </c>
      <c r="N56" s="11"/>
    </row>
    <row r="57" spans="1:13" s="6" customFormat="1" ht="16.5" customHeight="1">
      <c r="A57" s="17" t="s">
        <v>19</v>
      </c>
      <c r="B57" s="12">
        <v>1712996</v>
      </c>
      <c r="C57" s="12">
        <v>1992136</v>
      </c>
      <c r="D57" s="13">
        <f t="shared" si="6"/>
        <v>86</v>
      </c>
      <c r="E57" s="12">
        <v>14987</v>
      </c>
      <c r="F57" s="12">
        <v>16072</v>
      </c>
      <c r="G57" s="13">
        <f t="shared" si="7"/>
        <v>93.2</v>
      </c>
      <c r="H57" s="12">
        <v>0</v>
      </c>
      <c r="I57" s="12">
        <v>0</v>
      </c>
      <c r="J57" s="13" t="str">
        <f t="shared" si="8"/>
        <v>　　－　　</v>
      </c>
      <c r="K57" s="14">
        <f t="shared" si="10"/>
        <v>1727983</v>
      </c>
      <c r="L57" s="14">
        <f t="shared" si="11"/>
        <v>2008208</v>
      </c>
      <c r="M57" s="15">
        <f t="shared" si="9"/>
        <v>86</v>
      </c>
    </row>
    <row r="58" spans="1:13" s="6" customFormat="1" ht="16.5" customHeight="1">
      <c r="A58" s="17" t="s">
        <v>20</v>
      </c>
      <c r="B58" s="12">
        <v>976710</v>
      </c>
      <c r="C58" s="12">
        <v>987069</v>
      </c>
      <c r="D58" s="13">
        <f t="shared" si="6"/>
        <v>99</v>
      </c>
      <c r="E58" s="12">
        <v>0</v>
      </c>
      <c r="F58" s="12">
        <v>0</v>
      </c>
      <c r="G58" s="13" t="str">
        <f t="shared" si="7"/>
        <v>　　－　　</v>
      </c>
      <c r="H58" s="12">
        <v>62960</v>
      </c>
      <c r="I58" s="12">
        <v>94384</v>
      </c>
      <c r="J58" s="13">
        <f t="shared" si="8"/>
        <v>66.7</v>
      </c>
      <c r="K58" s="14">
        <f t="shared" si="10"/>
        <v>1039670</v>
      </c>
      <c r="L58" s="14">
        <f t="shared" si="11"/>
        <v>1081453</v>
      </c>
      <c r="M58" s="15">
        <f t="shared" si="9"/>
        <v>96.1</v>
      </c>
    </row>
    <row r="59" spans="1:14" s="6" customFormat="1" ht="16.5" customHeight="1">
      <c r="A59" s="7" t="s">
        <v>21</v>
      </c>
      <c r="B59" s="12">
        <v>305377</v>
      </c>
      <c r="C59" s="12">
        <v>413885</v>
      </c>
      <c r="D59" s="13">
        <f t="shared" si="6"/>
        <v>73.8</v>
      </c>
      <c r="E59" s="12">
        <v>1168</v>
      </c>
      <c r="F59" s="12">
        <v>1233</v>
      </c>
      <c r="G59" s="13">
        <f t="shared" si="7"/>
        <v>94.7</v>
      </c>
      <c r="H59" s="12">
        <v>1007418</v>
      </c>
      <c r="I59" s="12">
        <v>1175876</v>
      </c>
      <c r="J59" s="13">
        <f t="shared" si="8"/>
        <v>85.7</v>
      </c>
      <c r="K59" s="14">
        <f t="shared" si="10"/>
        <v>1313963</v>
      </c>
      <c r="L59" s="14">
        <f t="shared" si="11"/>
        <v>1590994</v>
      </c>
      <c r="M59" s="15">
        <f t="shared" si="9"/>
        <v>82.6</v>
      </c>
      <c r="N59" s="11"/>
    </row>
    <row r="60" spans="1:13" s="6" customFormat="1" ht="16.5" customHeight="1">
      <c r="A60" s="17" t="s">
        <v>22</v>
      </c>
      <c r="B60" s="12">
        <v>225045</v>
      </c>
      <c r="C60" s="12">
        <v>293705</v>
      </c>
      <c r="D60" s="13">
        <f t="shared" si="6"/>
        <v>76.6</v>
      </c>
      <c r="E60" s="12">
        <v>0</v>
      </c>
      <c r="F60" s="12">
        <v>4642</v>
      </c>
      <c r="G60" s="13" t="str">
        <f t="shared" si="7"/>
        <v>　　－　　</v>
      </c>
      <c r="H60" s="12">
        <v>1204898</v>
      </c>
      <c r="I60" s="12">
        <v>1522134</v>
      </c>
      <c r="J60" s="13">
        <f t="shared" si="8"/>
        <v>79.2</v>
      </c>
      <c r="K60" s="14">
        <f t="shared" si="10"/>
        <v>1429943</v>
      </c>
      <c r="L60" s="14">
        <f t="shared" si="11"/>
        <v>1820481</v>
      </c>
      <c r="M60" s="15">
        <f t="shared" si="9"/>
        <v>78.5</v>
      </c>
    </row>
    <row r="61" spans="1:13" s="6" customFormat="1" ht="16.5" customHeight="1">
      <c r="A61" s="37" t="s">
        <v>23</v>
      </c>
      <c r="B61" s="12">
        <v>53268</v>
      </c>
      <c r="C61" s="12">
        <v>42950</v>
      </c>
      <c r="D61" s="13">
        <f t="shared" si="6"/>
        <v>124</v>
      </c>
      <c r="E61" s="12">
        <v>1466238</v>
      </c>
      <c r="F61" s="12">
        <v>2109591</v>
      </c>
      <c r="G61" s="13">
        <f t="shared" si="7"/>
        <v>69.5</v>
      </c>
      <c r="H61" s="12">
        <v>33419</v>
      </c>
      <c r="I61" s="12">
        <v>16449</v>
      </c>
      <c r="J61" s="13">
        <f t="shared" si="8"/>
        <v>203.2</v>
      </c>
      <c r="K61" s="14">
        <f t="shared" si="10"/>
        <v>1552925</v>
      </c>
      <c r="L61" s="14">
        <f t="shared" si="11"/>
        <v>2168990</v>
      </c>
      <c r="M61" s="15">
        <f t="shared" si="9"/>
        <v>71.6</v>
      </c>
    </row>
    <row r="62" spans="1:14" s="6" customFormat="1" ht="16.5" customHeight="1">
      <c r="A62" s="17" t="s">
        <v>24</v>
      </c>
      <c r="B62" s="12">
        <v>411700</v>
      </c>
      <c r="C62" s="12">
        <v>705311</v>
      </c>
      <c r="D62" s="13">
        <f t="shared" si="6"/>
        <v>58.4</v>
      </c>
      <c r="E62" s="12">
        <v>20559</v>
      </c>
      <c r="F62" s="12">
        <v>29762</v>
      </c>
      <c r="G62" s="13">
        <f t="shared" si="7"/>
        <v>69.1</v>
      </c>
      <c r="H62" s="12">
        <v>878950</v>
      </c>
      <c r="I62" s="12">
        <v>950374</v>
      </c>
      <c r="J62" s="13">
        <f t="shared" si="8"/>
        <v>92.5</v>
      </c>
      <c r="K62" s="14">
        <f t="shared" si="10"/>
        <v>1311209</v>
      </c>
      <c r="L62" s="14">
        <f t="shared" si="11"/>
        <v>1685447</v>
      </c>
      <c r="M62" s="15">
        <f t="shared" si="9"/>
        <v>77.8</v>
      </c>
      <c r="N62" s="11"/>
    </row>
    <row r="63" spans="1:14" s="6" customFormat="1" ht="16.5" customHeight="1">
      <c r="A63" s="17" t="s">
        <v>25</v>
      </c>
      <c r="B63" s="12">
        <v>148469</v>
      </c>
      <c r="C63" s="12">
        <v>253665</v>
      </c>
      <c r="D63" s="13">
        <f t="shared" si="6"/>
        <v>58.5</v>
      </c>
      <c r="E63" s="12">
        <v>0</v>
      </c>
      <c r="F63" s="12">
        <v>0</v>
      </c>
      <c r="G63" s="13" t="str">
        <f t="shared" si="7"/>
        <v>　　－　　</v>
      </c>
      <c r="H63" s="12">
        <v>701328</v>
      </c>
      <c r="I63" s="12">
        <v>818455</v>
      </c>
      <c r="J63" s="13">
        <f t="shared" si="8"/>
        <v>85.7</v>
      </c>
      <c r="K63" s="14">
        <f t="shared" si="10"/>
        <v>849797</v>
      </c>
      <c r="L63" s="14">
        <f t="shared" si="11"/>
        <v>1072120</v>
      </c>
      <c r="M63" s="15">
        <f t="shared" si="9"/>
        <v>79.3</v>
      </c>
      <c r="N63" s="11"/>
    </row>
    <row r="64" spans="1:14" s="6" customFormat="1" ht="16.5" customHeight="1">
      <c r="A64" s="17" t="s">
        <v>26</v>
      </c>
      <c r="B64" s="12">
        <v>88317</v>
      </c>
      <c r="C64" s="12">
        <v>152376</v>
      </c>
      <c r="D64" s="13">
        <f t="shared" si="6"/>
        <v>58</v>
      </c>
      <c r="E64" s="12">
        <v>0</v>
      </c>
      <c r="F64" s="12">
        <v>0</v>
      </c>
      <c r="G64" s="13" t="str">
        <f t="shared" si="7"/>
        <v>　　－　　</v>
      </c>
      <c r="H64" s="12">
        <v>730637</v>
      </c>
      <c r="I64" s="12">
        <v>943476</v>
      </c>
      <c r="J64" s="13">
        <f t="shared" si="8"/>
        <v>77.4</v>
      </c>
      <c r="K64" s="14">
        <f t="shared" si="10"/>
        <v>818954</v>
      </c>
      <c r="L64" s="14">
        <f t="shared" si="11"/>
        <v>1095852</v>
      </c>
      <c r="M64" s="15">
        <f t="shared" si="9"/>
        <v>74.7</v>
      </c>
      <c r="N64" s="11"/>
    </row>
    <row r="65" spans="1:14" s="6" customFormat="1" ht="16.5" customHeight="1">
      <c r="A65" s="7" t="s">
        <v>27</v>
      </c>
      <c r="B65" s="12">
        <v>123252</v>
      </c>
      <c r="C65" s="12">
        <v>122354</v>
      </c>
      <c r="D65" s="13">
        <f t="shared" si="6"/>
        <v>100.7</v>
      </c>
      <c r="E65" s="12">
        <v>0</v>
      </c>
      <c r="F65" s="12">
        <v>2164</v>
      </c>
      <c r="G65" s="13" t="str">
        <f t="shared" si="7"/>
        <v>　　－　　</v>
      </c>
      <c r="H65" s="12">
        <v>630193</v>
      </c>
      <c r="I65" s="12">
        <v>722828</v>
      </c>
      <c r="J65" s="13">
        <f t="shared" si="8"/>
        <v>87.2</v>
      </c>
      <c r="K65" s="14">
        <f t="shared" si="10"/>
        <v>753445</v>
      </c>
      <c r="L65" s="14">
        <f t="shared" si="11"/>
        <v>847346</v>
      </c>
      <c r="M65" s="15">
        <f t="shared" si="9"/>
        <v>88.9</v>
      </c>
      <c r="N65" s="11"/>
    </row>
    <row r="66" spans="1:13" s="6" customFormat="1" ht="16.5" customHeight="1">
      <c r="A66" s="24" t="s">
        <v>28</v>
      </c>
      <c r="B66" s="12">
        <v>0</v>
      </c>
      <c r="C66" s="12">
        <v>0</v>
      </c>
      <c r="D66" s="13" t="str">
        <f t="shared" si="6"/>
        <v>　　－　　</v>
      </c>
      <c r="E66" s="12">
        <v>0</v>
      </c>
      <c r="F66" s="12">
        <v>0</v>
      </c>
      <c r="G66" s="13" t="str">
        <f t="shared" si="7"/>
        <v>　　－　　</v>
      </c>
      <c r="H66" s="12">
        <v>490966</v>
      </c>
      <c r="I66" s="12">
        <v>580578</v>
      </c>
      <c r="J66" s="13">
        <f t="shared" si="8"/>
        <v>84.6</v>
      </c>
      <c r="K66" s="14">
        <f t="shared" si="10"/>
        <v>490966</v>
      </c>
      <c r="L66" s="14">
        <f t="shared" si="11"/>
        <v>580578</v>
      </c>
      <c r="M66" s="25">
        <f t="shared" si="9"/>
        <v>84.6</v>
      </c>
    </row>
    <row r="67" spans="1:14" s="6" customFormat="1" ht="18.75" customHeight="1">
      <c r="A67" s="20" t="s">
        <v>72</v>
      </c>
      <c r="B67" s="21">
        <f>SUM(B40:B66)</f>
        <v>20048893</v>
      </c>
      <c r="C67" s="21">
        <f>SUM(C40:C66)</f>
        <v>25144777</v>
      </c>
      <c r="D67" s="23">
        <f t="shared" si="6"/>
        <v>79.7</v>
      </c>
      <c r="E67" s="21">
        <f>SUM(E40:E66)</f>
        <v>1910646</v>
      </c>
      <c r="F67" s="21">
        <f>SUM(F40:F66)</f>
        <v>2507795</v>
      </c>
      <c r="G67" s="23">
        <f t="shared" si="7"/>
        <v>76.2</v>
      </c>
      <c r="H67" s="21">
        <f>SUM(H40:H66)</f>
        <v>25828707</v>
      </c>
      <c r="I67" s="21">
        <f>SUM(I40:I66)</f>
        <v>30922848</v>
      </c>
      <c r="J67" s="23">
        <f t="shared" si="8"/>
        <v>83.5</v>
      </c>
      <c r="K67" s="21">
        <f>SUM(K40:K66)</f>
        <v>47788246</v>
      </c>
      <c r="L67" s="21">
        <f>SUM(L40:L66)</f>
        <v>58575420</v>
      </c>
      <c r="M67" s="23">
        <f t="shared" si="9"/>
        <v>81.6</v>
      </c>
      <c r="N67" s="26"/>
    </row>
    <row r="68" spans="1:13" s="6" customFormat="1" ht="18" customHeight="1">
      <c r="A68" s="20" t="s">
        <v>73</v>
      </c>
      <c r="B68" s="27">
        <f>SUM(B39+B67)</f>
        <v>153829516</v>
      </c>
      <c r="C68" s="27">
        <f>SUM(C39+C67)</f>
        <v>188907367</v>
      </c>
      <c r="D68" s="23">
        <f t="shared" si="6"/>
        <v>81.4</v>
      </c>
      <c r="E68" s="27">
        <f>SUM(E39+E67)</f>
        <v>5177402</v>
      </c>
      <c r="F68" s="27">
        <f>SUM(F39+F67)</f>
        <v>6366459</v>
      </c>
      <c r="G68" s="23">
        <f>IF(OR(E68=0,F68=0),"　　－　　",ROUND(E68/F68*100,1))</f>
        <v>81.3</v>
      </c>
      <c r="H68" s="27">
        <f>SUM(H39+H67)</f>
        <v>306184206</v>
      </c>
      <c r="I68" s="27">
        <f>SUM(I39+I67)</f>
        <v>356939519</v>
      </c>
      <c r="J68" s="23">
        <f>IF(OR(H68=0,I68=0),"　　－　　",ROUND(H68/I68*100,1))</f>
        <v>85.8</v>
      </c>
      <c r="K68" s="27">
        <f>SUM(K39+K67)</f>
        <v>465191124</v>
      </c>
      <c r="L68" s="27">
        <f>SUM(L39+L67)</f>
        <v>552213345</v>
      </c>
      <c r="M68" s="23">
        <f>IF(OR(K68=0,L68=0),"　　－　　",ROUND(K68/L68*100,1))</f>
        <v>84.2</v>
      </c>
    </row>
    <row r="69" spans="1:13" s="6" customFormat="1" ht="15.75" customHeight="1">
      <c r="A69" s="28" t="s">
        <v>74</v>
      </c>
      <c r="E69" s="11"/>
      <c r="F69" s="29"/>
      <c r="M69" s="30"/>
    </row>
    <row r="70" spans="1:14" s="6" customFormat="1" ht="17.25" customHeight="1">
      <c r="A70" s="31" t="s">
        <v>75</v>
      </c>
      <c r="B70" s="21">
        <v>27096138</v>
      </c>
      <c r="C70" s="21">
        <v>36194688</v>
      </c>
      <c r="D70" s="23">
        <f>IF(OR(B70=0,C70=0),"　　－　　",ROUND(B70/C70*100,1))</f>
        <v>74.9</v>
      </c>
      <c r="E70" s="21">
        <v>2271432</v>
      </c>
      <c r="F70" s="21">
        <v>2828217</v>
      </c>
      <c r="G70" s="23">
        <f>IF(OR(E70=0,F70=0),"　　－　　",ROUND(E70/F70*100,1))</f>
        <v>80.3</v>
      </c>
      <c r="H70" s="21">
        <v>62625108</v>
      </c>
      <c r="I70" s="21">
        <v>73897220</v>
      </c>
      <c r="J70" s="23">
        <f>IF(OR(H70=0,I70=0),"　　－　　",ROUND(H70/I70*100,1))</f>
        <v>84.7</v>
      </c>
      <c r="K70" s="32">
        <f>B70+E70+H70</f>
        <v>91992678</v>
      </c>
      <c r="L70" s="32">
        <f>C70+F70+I70</f>
        <v>112920125</v>
      </c>
      <c r="M70" s="23">
        <f>IF(OR(K70=0,L70=0),"　　－　　",ROUND(K70/L70*100,1))</f>
        <v>81.5</v>
      </c>
      <c r="N70" s="11"/>
    </row>
    <row r="71" spans="1:15" ht="15" customHeight="1">
      <c r="A71" s="33" t="s">
        <v>33</v>
      </c>
      <c r="N71" s="3"/>
      <c r="O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</sheetData>
  <sheetProtection/>
  <mergeCells count="5">
    <mergeCell ref="K2:M2"/>
    <mergeCell ref="A2:A3"/>
    <mergeCell ref="B2:D2"/>
    <mergeCell ref="E2:G2"/>
    <mergeCell ref="H2:J2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印南 有理</cp:lastModifiedBy>
  <cp:lastPrinted>2010-01-13T05:46:45Z</cp:lastPrinted>
  <dcterms:created xsi:type="dcterms:W3CDTF">1997-10-28T08:04:29Z</dcterms:created>
  <dcterms:modified xsi:type="dcterms:W3CDTF">2010-01-15T08:30:01Z</dcterms:modified>
  <cp:category/>
  <cp:version/>
  <cp:contentType/>
  <cp:contentStatus/>
</cp:coreProperties>
</file>