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00" windowWidth="13520" windowHeight="16060" activeTab="0"/>
  </bookViews>
  <sheets>
    <sheet name="６３社" sheetId="1" r:id="rId1"/>
  </sheets>
  <definedNames>
    <definedName name="_xlnm.Print_Area" localSheetId="0">'６３社'!$A$1:$M$73</definedName>
  </definedNames>
  <calcPr fullCalcOnLoad="1"/>
</workbook>
</file>

<file path=xl/sharedStrings.xml><?xml version="1.0" encoding="utf-8"?>
<sst xmlns="http://schemas.openxmlformats.org/spreadsheetml/2006/main" count="90" uniqueCount="80">
  <si>
    <t>ＫＮＴツーリスト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</si>
  <si>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</si>
  <si>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</si>
  <si>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</si>
  <si>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</si>
  <si>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</si>
  <si>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</si>
  <si>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</si>
  <si>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</si>
  <si>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</si>
  <si>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</si>
  <si>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阪急阪神ビジネストラベル※　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</si>
  <si>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</si>
  <si>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</si>
  <si>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</si>
  <si>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</si>
  <si>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</si>
  <si>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</si>
  <si>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</si>
  <si>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</si>
  <si>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</si>
  <si>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</si>
  <si>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</si>
  <si>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</si>
  <si>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</si>
  <si>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</si>
  <si>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</si>
  <si>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</si>
  <si>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</si>
  <si>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</si>
  <si>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</si>
  <si>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</si>
  <si>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</si>
  <si>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</si>
  <si>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</si>
  <si>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楽天トラベルを除く62社の合計</t>
  </si>
  <si>
    <t>※※楽天トラベルは平成22年4月分より追加</t>
  </si>
  <si>
    <t>※阪急阪神ビジネストラベルは平成22年4月に阪神航空から名称変更。</t>
  </si>
  <si>
    <t>ＪＴＢグループ１４社計のうち、株式会社ジェイティービーの１４社内取引を相殺したもの。</t>
  </si>
  <si>
    <t>JTBビジネストラベルソリューションズ</t>
  </si>
  <si>
    <t>楽天トラベル(株)</t>
  </si>
  <si>
    <t>合　　　　　　　　　計</t>
  </si>
  <si>
    <t>2010年9月主要旅行業者の旅行取扱状況速報</t>
  </si>
  <si>
    <t>（単位：千円）</t>
  </si>
  <si>
    <t>2010年9月</t>
  </si>
  <si>
    <t>2009年9月</t>
  </si>
  <si>
    <t>前年比</t>
  </si>
  <si>
    <t>海外旅行</t>
  </si>
  <si>
    <t>外国人旅行</t>
  </si>
  <si>
    <t>国内旅行</t>
  </si>
  <si>
    <t>合計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</si>
  <si>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</si>
  <si>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</si>
  <si>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</si>
  <si>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</si>
  <si>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</si>
  <si>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</si>
  <si>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</si>
  <si>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</si>
  <si>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</si>
  <si>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</si>
  <si>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</si>
  <si>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</si>
  <si>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</si>
  <si>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</si>
  <si>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</si>
  <si>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</si>
  <si>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</si>
  <si>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</si>
  <si>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</si>
  <si>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</si>
  <si>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</si>
  <si>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</si>
  <si>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</si>
  <si>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</si>
  <si>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</si>
  <si>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</si>
  <si>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ジェイテービー（１４社計）</t>
  </si>
  <si>
    <t>会　　　　　　社　　　　　　名</t>
  </si>
  <si>
    <t>小　　　　　　　　　計</t>
  </si>
</sst>
</file>

<file path=xl/styles.xml><?xml version="1.0" encoding="utf-8"?>
<styleSheet xmlns="http://schemas.openxmlformats.org/spreadsheetml/2006/main">
  <numFmts count="22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0.0%"/>
  </numFmts>
  <fonts count="25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平成角ゴシック"/>
      <family val="0"/>
    </font>
    <font>
      <sz val="11"/>
      <name val="平成角ゴシック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0"/>
    </font>
    <font>
      <sz val="10"/>
      <name val="平成角ゴシック"/>
      <family val="0"/>
    </font>
    <font>
      <sz val="9"/>
      <name val="平成角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7" borderId="4" applyNumberFormat="0" applyAlignment="0" applyProtection="0"/>
    <xf numFmtId="0" fontId="15" fillId="23" borderId="5" applyNumberFormat="0" applyAlignment="0" applyProtection="0"/>
    <xf numFmtId="0" fontId="8" fillId="3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9" fillId="23" borderId="4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19" fillId="0" borderId="14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 applyProtection="1">
      <alignment/>
      <protection/>
    </xf>
    <xf numFmtId="38" fontId="20" fillId="0" borderId="13" xfId="34" applyFont="1" applyFill="1" applyBorder="1" applyAlignment="1" applyProtection="1">
      <alignment/>
      <protection locked="0"/>
    </xf>
    <xf numFmtId="176" fontId="20" fillId="0" borderId="12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38" fontId="20" fillId="0" borderId="12" xfId="34" applyFont="1" applyFill="1" applyBorder="1" applyAlignment="1">
      <alignment/>
    </xf>
    <xf numFmtId="38" fontId="20" fillId="0" borderId="19" xfId="34" applyFont="1" applyFill="1" applyBorder="1" applyAlignment="1" applyProtection="1">
      <alignment/>
      <protection locked="0"/>
    </xf>
    <xf numFmtId="38" fontId="20" fillId="0" borderId="18" xfId="34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3" fillId="0" borderId="18" xfId="0" applyFont="1" applyFill="1" applyBorder="1" applyAlignment="1" applyProtection="1">
      <alignment shrinkToFit="1"/>
      <protection/>
    </xf>
    <xf numFmtId="0" fontId="20" fillId="0" borderId="18" xfId="0" applyFont="1" applyFill="1" applyBorder="1" applyAlignment="1">
      <alignment/>
    </xf>
    <xf numFmtId="38" fontId="20" fillId="0" borderId="18" xfId="34" applyFont="1" applyFill="1" applyBorder="1" applyAlignment="1" applyProtection="1">
      <alignment/>
      <protection locked="0"/>
    </xf>
    <xf numFmtId="0" fontId="23" fillId="0" borderId="18" xfId="0" applyFont="1" applyFill="1" applyBorder="1" applyAlignment="1">
      <alignment shrinkToFit="1"/>
    </xf>
    <xf numFmtId="0" fontId="20" fillId="0" borderId="19" xfId="0" applyFont="1" applyFill="1" applyBorder="1" applyAlignment="1" applyProtection="1">
      <alignment/>
      <protection/>
    </xf>
    <xf numFmtId="0" fontId="20" fillId="0" borderId="20" xfId="0" applyFont="1" applyFill="1" applyBorder="1" applyAlignment="1">
      <alignment horizontal="center"/>
    </xf>
    <xf numFmtId="38" fontId="20" fillId="0" borderId="20" xfId="34" applyFont="1" applyFill="1" applyBorder="1" applyAlignment="1">
      <alignment/>
    </xf>
    <xf numFmtId="38" fontId="20" fillId="0" borderId="21" xfId="34" applyFont="1" applyFill="1" applyBorder="1" applyAlignment="1">
      <alignment/>
    </xf>
    <xf numFmtId="176" fontId="20" fillId="0" borderId="20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0" fillId="0" borderId="22" xfId="0" applyFont="1" applyFill="1" applyBorder="1" applyAlignment="1" applyProtection="1">
      <alignment/>
      <protection/>
    </xf>
    <xf numFmtId="176" fontId="20" fillId="0" borderId="22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8" fontId="20" fillId="0" borderId="20" xfId="34" applyFont="1" applyFill="1" applyBorder="1" applyAlignment="1" applyProtection="1">
      <alignment/>
      <protection locked="0"/>
    </xf>
    <xf numFmtId="0" fontId="20" fillId="0" borderId="23" xfId="0" applyFont="1" applyFill="1" applyBorder="1" applyAlignment="1">
      <alignment horizontal="left"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20" xfId="0" applyFont="1" applyFill="1" applyBorder="1" applyAlignment="1" applyProtection="1">
      <alignment/>
      <protection/>
    </xf>
    <xf numFmtId="38" fontId="20" fillId="0" borderId="2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9.00390625" defaultRowHeight="13.5"/>
  <cols>
    <col min="1" max="1" width="32.125" style="1" customWidth="1"/>
    <col min="2" max="3" width="14.875" style="1" customWidth="1"/>
    <col min="4" max="4" width="7.875" style="1" customWidth="1"/>
    <col min="5" max="6" width="14.875" style="1" customWidth="1"/>
    <col min="7" max="7" width="8.00390625" style="1" customWidth="1"/>
    <col min="8" max="9" width="14.875" style="1" customWidth="1"/>
    <col min="10" max="10" width="8.00390625" style="1" customWidth="1"/>
    <col min="11" max="12" width="14.875" style="1" customWidth="1"/>
    <col min="13" max="13" width="8.125" style="1" customWidth="1"/>
    <col min="14" max="14" width="3.50390625" style="1" customWidth="1"/>
    <col min="15" max="16384" width="9.00390625" style="1" customWidth="1"/>
  </cols>
  <sheetData>
    <row r="1" spans="1:13" ht="21" customHeigh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" t="s">
        <v>43</v>
      </c>
    </row>
    <row r="2" spans="1:14" ht="16.5" customHeight="1">
      <c r="A2" s="5" t="s">
        <v>78</v>
      </c>
      <c r="B2" s="6" t="s">
        <v>47</v>
      </c>
      <c r="C2" s="12"/>
      <c r="D2" s="13"/>
      <c r="E2" s="6" t="s">
        <v>48</v>
      </c>
      <c r="F2" s="12"/>
      <c r="G2" s="13"/>
      <c r="H2" s="6" t="s">
        <v>49</v>
      </c>
      <c r="I2" s="12"/>
      <c r="J2" s="13"/>
      <c r="K2" s="6" t="s">
        <v>50</v>
      </c>
      <c r="L2" s="12"/>
      <c r="M2" s="13"/>
      <c r="N2" s="2"/>
    </row>
    <row r="3" spans="1:14" ht="16.5" customHeight="1">
      <c r="A3" s="14"/>
      <c r="B3" s="7" t="s">
        <v>44</v>
      </c>
      <c r="C3" s="8" t="s">
        <v>45</v>
      </c>
      <c r="D3" s="7" t="s">
        <v>46</v>
      </c>
      <c r="E3" s="7" t="s">
        <v>44</v>
      </c>
      <c r="F3" s="8" t="s">
        <v>45</v>
      </c>
      <c r="G3" s="7" t="s">
        <v>46</v>
      </c>
      <c r="H3" s="7" t="s">
        <v>44</v>
      </c>
      <c r="I3" s="8" t="s">
        <v>45</v>
      </c>
      <c r="J3" s="7" t="s">
        <v>46</v>
      </c>
      <c r="K3" s="7" t="s">
        <v>44</v>
      </c>
      <c r="L3" s="8" t="s">
        <v>45</v>
      </c>
      <c r="M3" s="7" t="s">
        <v>46</v>
      </c>
      <c r="N3" s="2"/>
    </row>
    <row r="4" spans="1:14" ht="16.5" customHeight="1">
      <c r="A4" s="15" t="s">
        <v>51</v>
      </c>
      <c r="B4" s="16">
        <v>1816373</v>
      </c>
      <c r="C4" s="16">
        <v>1798673</v>
      </c>
      <c r="D4" s="17">
        <f aca="true" t="shared" si="0" ref="D4:D39">IF(OR(B4=0,C4=0),"　　－　　",ROUND(B4/C4*100,1))</f>
        <v>101</v>
      </c>
      <c r="E4" s="16">
        <v>72</v>
      </c>
      <c r="F4" s="16">
        <v>53</v>
      </c>
      <c r="G4" s="18">
        <f aca="true" t="shared" si="1" ref="G4:G39">IF(OR(E4=0,F4=0),"　　－　　",ROUND(E4/F4*100,1))</f>
        <v>135.8</v>
      </c>
      <c r="H4" s="16">
        <v>60003247</v>
      </c>
      <c r="I4" s="16">
        <v>65584544</v>
      </c>
      <c r="J4" s="17">
        <f aca="true" t="shared" si="2" ref="J4:J39">IF(OR(H4=0,I4=0),"　　－　　",ROUND(H4/I4*100,1))</f>
        <v>91.5</v>
      </c>
      <c r="K4" s="19">
        <f>+B4+E4+H4</f>
        <v>61819692</v>
      </c>
      <c r="L4" s="19">
        <f aca="true" t="shared" si="3" ref="K4:L38">+C4+F4+I4</f>
        <v>67383270</v>
      </c>
      <c r="M4" s="17">
        <f aca="true" t="shared" si="4" ref="M4:M39">IF(OR(K4=0,L4=0),"　　－　　",ROUND(K4/L4*100,1))</f>
        <v>91.7</v>
      </c>
      <c r="N4" s="2"/>
    </row>
    <row r="5" spans="1:14" ht="16.5" customHeight="1">
      <c r="A5" s="15" t="s">
        <v>52</v>
      </c>
      <c r="B5" s="20">
        <v>14806106</v>
      </c>
      <c r="C5" s="20">
        <v>13438050</v>
      </c>
      <c r="D5" s="18">
        <f t="shared" si="0"/>
        <v>110.2</v>
      </c>
      <c r="E5" s="20">
        <v>1227303</v>
      </c>
      <c r="F5" s="20">
        <v>560848</v>
      </c>
      <c r="G5" s="18">
        <f t="shared" si="1"/>
        <v>218.8</v>
      </c>
      <c r="H5" s="20">
        <v>20728375</v>
      </c>
      <c r="I5" s="20">
        <v>23738056</v>
      </c>
      <c r="J5" s="18">
        <f t="shared" si="2"/>
        <v>87.3</v>
      </c>
      <c r="K5" s="21">
        <f t="shared" si="3"/>
        <v>36761784</v>
      </c>
      <c r="L5" s="21">
        <f t="shared" si="3"/>
        <v>37736954</v>
      </c>
      <c r="M5" s="22">
        <f t="shared" si="4"/>
        <v>97.4</v>
      </c>
      <c r="N5" s="2"/>
    </row>
    <row r="6" spans="1:14" ht="16.5" customHeight="1">
      <c r="A6" s="15" t="s">
        <v>53</v>
      </c>
      <c r="B6" s="20">
        <v>12362298</v>
      </c>
      <c r="C6" s="20">
        <v>11412585</v>
      </c>
      <c r="D6" s="18">
        <f t="shared" si="0"/>
        <v>108.3</v>
      </c>
      <c r="E6" s="20">
        <v>855461</v>
      </c>
      <c r="F6" s="20">
        <v>477140</v>
      </c>
      <c r="G6" s="18">
        <f t="shared" si="1"/>
        <v>179.3</v>
      </c>
      <c r="H6" s="20">
        <v>21528775</v>
      </c>
      <c r="I6" s="20">
        <v>22881838</v>
      </c>
      <c r="J6" s="18">
        <f t="shared" si="2"/>
        <v>94.1</v>
      </c>
      <c r="K6" s="21">
        <f t="shared" si="3"/>
        <v>34746534</v>
      </c>
      <c r="L6" s="21">
        <f t="shared" si="3"/>
        <v>34771563</v>
      </c>
      <c r="M6" s="22">
        <f t="shared" si="4"/>
        <v>99.9</v>
      </c>
      <c r="N6" s="2"/>
    </row>
    <row r="7" spans="1:14" ht="16.5" customHeight="1">
      <c r="A7" s="15" t="s">
        <v>54</v>
      </c>
      <c r="B7" s="20">
        <v>19766727</v>
      </c>
      <c r="C7" s="20">
        <v>24139999</v>
      </c>
      <c r="D7" s="18">
        <f t="shared" si="0"/>
        <v>81.9</v>
      </c>
      <c r="E7" s="20">
        <v>67999</v>
      </c>
      <c r="F7" s="20">
        <v>64510</v>
      </c>
      <c r="G7" s="18">
        <f>IF(OR(E7=0,F7=0),"　　－　　",ROUND(E7/F7*100,1))</f>
        <v>105.4</v>
      </c>
      <c r="H7" s="20">
        <v>11631592</v>
      </c>
      <c r="I7" s="20">
        <v>12887918</v>
      </c>
      <c r="J7" s="18">
        <f>IF(OR(H7=0,I7=0),"　　－　　",ROUND(H7/I7*100,1))</f>
        <v>90.3</v>
      </c>
      <c r="K7" s="21">
        <f t="shared" si="3"/>
        <v>31466318</v>
      </c>
      <c r="L7" s="21">
        <f t="shared" si="3"/>
        <v>37092427</v>
      </c>
      <c r="M7" s="22">
        <f>IF(OR(K7=0,L7=0),"　　－　　",ROUND(K7/L7*100,1))</f>
        <v>84.8</v>
      </c>
      <c r="N7" s="2"/>
    </row>
    <row r="8" spans="1:14" ht="16.5" customHeight="1">
      <c r="A8" s="15" t="s">
        <v>55</v>
      </c>
      <c r="B8" s="20">
        <v>12231663</v>
      </c>
      <c r="C8" s="20">
        <v>12580185</v>
      </c>
      <c r="D8" s="18">
        <f>IF(OR(B8=0,C8=0),"　　－　　",ROUND(B8/C8*100,1))</f>
        <v>97.2</v>
      </c>
      <c r="E8" s="20">
        <v>88549</v>
      </c>
      <c r="F8" s="20">
        <v>14917</v>
      </c>
      <c r="G8" s="18">
        <f>IF(OR(E8=0,F8=0),"　　－　　",ROUND(E8/F8*100,1))</f>
        <v>593.6</v>
      </c>
      <c r="H8" s="20">
        <v>15163097</v>
      </c>
      <c r="I8" s="20">
        <v>17050441</v>
      </c>
      <c r="J8" s="18">
        <f>IF(OR(H8=0,I8=0),"　　－　　",ROUND(H8/I8*100,1))</f>
        <v>88.9</v>
      </c>
      <c r="K8" s="21">
        <f t="shared" si="3"/>
        <v>27483309</v>
      </c>
      <c r="L8" s="21">
        <f t="shared" si="3"/>
        <v>29645543</v>
      </c>
      <c r="M8" s="22">
        <f>IF(OR(K8=0,L8=0),"　　－　　",ROUND(K8/L8*100,1))</f>
        <v>92.7</v>
      </c>
      <c r="N8" s="2"/>
    </row>
    <row r="9" spans="1:14" ht="16.5" customHeight="1">
      <c r="A9" s="15" t="s">
        <v>56</v>
      </c>
      <c r="B9" s="20">
        <v>33376577</v>
      </c>
      <c r="C9" s="20">
        <v>33011803</v>
      </c>
      <c r="D9" s="18">
        <f t="shared" si="0"/>
        <v>101.1</v>
      </c>
      <c r="E9" s="20">
        <v>0</v>
      </c>
      <c r="F9" s="20">
        <v>0</v>
      </c>
      <c r="G9" s="18" t="str">
        <f t="shared" si="1"/>
        <v>　　－　　</v>
      </c>
      <c r="H9" s="20">
        <v>1932834</v>
      </c>
      <c r="I9" s="20">
        <v>2191286</v>
      </c>
      <c r="J9" s="18">
        <f t="shared" si="2"/>
        <v>88.2</v>
      </c>
      <c r="K9" s="21">
        <f t="shared" si="3"/>
        <v>35309411</v>
      </c>
      <c r="L9" s="21">
        <f t="shared" si="3"/>
        <v>35203089</v>
      </c>
      <c r="M9" s="22">
        <f t="shared" si="4"/>
        <v>100.3</v>
      </c>
      <c r="N9" s="2"/>
    </row>
    <row r="10" spans="1:14" ht="16.5" customHeight="1">
      <c r="A10" s="15" t="s">
        <v>57</v>
      </c>
      <c r="B10" s="20">
        <v>6745566</v>
      </c>
      <c r="C10" s="20">
        <v>6805193</v>
      </c>
      <c r="D10" s="18">
        <f>IF(OR(B10=0,C10=0),"　　－　　",ROUND(B10/C10*100,1))</f>
        <v>99.1</v>
      </c>
      <c r="E10" s="20">
        <v>0</v>
      </c>
      <c r="F10" s="20">
        <v>0</v>
      </c>
      <c r="G10" s="18" t="str">
        <f>IF(OR(E10=0,F10=0),"　　－　　",ROUND(E10/F10*100,1))</f>
        <v>　　－　　</v>
      </c>
      <c r="H10" s="20">
        <v>14632382</v>
      </c>
      <c r="I10" s="20">
        <v>13756801</v>
      </c>
      <c r="J10" s="18">
        <f>IF(OR(H10=0,I10=0),"　　－　　",ROUND(H10/I10*100,1))</f>
        <v>106.4</v>
      </c>
      <c r="K10" s="21">
        <f t="shared" si="3"/>
        <v>21377948</v>
      </c>
      <c r="L10" s="21">
        <f t="shared" si="3"/>
        <v>20561994</v>
      </c>
      <c r="M10" s="22">
        <f>IF(OR(K10=0,L10=0),"　　－　　",ROUND(K10/L10*100,1))</f>
        <v>104</v>
      </c>
      <c r="N10" s="2"/>
    </row>
    <row r="11" spans="1:14" ht="16.5" customHeight="1">
      <c r="A11" s="23" t="s">
        <v>58</v>
      </c>
      <c r="B11" s="20">
        <v>21469427</v>
      </c>
      <c r="C11" s="20">
        <v>22977979</v>
      </c>
      <c r="D11" s="18">
        <f t="shared" si="0"/>
        <v>93.4</v>
      </c>
      <c r="E11" s="20">
        <v>0</v>
      </c>
      <c r="F11" s="20">
        <v>0</v>
      </c>
      <c r="G11" s="18" t="str">
        <f t="shared" si="1"/>
        <v>　　－　　</v>
      </c>
      <c r="H11" s="20">
        <v>0</v>
      </c>
      <c r="I11" s="20">
        <v>0</v>
      </c>
      <c r="J11" s="18" t="str">
        <f t="shared" si="2"/>
        <v>　　－　　</v>
      </c>
      <c r="K11" s="21">
        <f t="shared" si="3"/>
        <v>21469427</v>
      </c>
      <c r="L11" s="21">
        <f t="shared" si="3"/>
        <v>22977979</v>
      </c>
      <c r="M11" s="22">
        <f t="shared" si="4"/>
        <v>93.4</v>
      </c>
      <c r="N11" s="2"/>
    </row>
    <row r="12" spans="1:14" ht="16.5" customHeight="1">
      <c r="A12" s="15" t="s">
        <v>59</v>
      </c>
      <c r="B12" s="20">
        <v>2408272</v>
      </c>
      <c r="C12" s="20">
        <v>2601991</v>
      </c>
      <c r="D12" s="18">
        <f t="shared" si="0"/>
        <v>92.6</v>
      </c>
      <c r="E12" s="20">
        <v>105273</v>
      </c>
      <c r="F12" s="20">
        <v>55107</v>
      </c>
      <c r="G12" s="18">
        <f t="shared" si="1"/>
        <v>191</v>
      </c>
      <c r="H12" s="20">
        <v>16772242</v>
      </c>
      <c r="I12" s="20">
        <v>18175778</v>
      </c>
      <c r="J12" s="18">
        <f t="shared" si="2"/>
        <v>92.3</v>
      </c>
      <c r="K12" s="21">
        <f t="shared" si="3"/>
        <v>19285787</v>
      </c>
      <c r="L12" s="21">
        <f t="shared" si="3"/>
        <v>20832876</v>
      </c>
      <c r="M12" s="22">
        <f t="shared" si="4"/>
        <v>92.6</v>
      </c>
      <c r="N12" s="2"/>
    </row>
    <row r="13" spans="1:14" ht="16.5" customHeight="1">
      <c r="A13" s="15" t="s">
        <v>60</v>
      </c>
      <c r="B13" s="20">
        <v>5530585</v>
      </c>
      <c r="C13" s="20">
        <v>6301192</v>
      </c>
      <c r="D13" s="18">
        <f t="shared" si="0"/>
        <v>87.8</v>
      </c>
      <c r="E13" s="20">
        <v>335335</v>
      </c>
      <c r="F13" s="20">
        <v>205356</v>
      </c>
      <c r="G13" s="18">
        <f t="shared" si="1"/>
        <v>163.3</v>
      </c>
      <c r="H13" s="20">
        <v>9343787</v>
      </c>
      <c r="I13" s="20">
        <v>10495214</v>
      </c>
      <c r="J13" s="18">
        <f t="shared" si="2"/>
        <v>89</v>
      </c>
      <c r="K13" s="21">
        <f t="shared" si="3"/>
        <v>15209707</v>
      </c>
      <c r="L13" s="21">
        <f t="shared" si="3"/>
        <v>17001762</v>
      </c>
      <c r="M13" s="22">
        <f t="shared" si="4"/>
        <v>89.5</v>
      </c>
      <c r="N13" s="2"/>
    </row>
    <row r="14" spans="1:13" ht="16.5" customHeight="1">
      <c r="A14" s="15" t="s">
        <v>61</v>
      </c>
      <c r="B14" s="20">
        <v>3209582</v>
      </c>
      <c r="C14" s="20">
        <v>2871883</v>
      </c>
      <c r="D14" s="18">
        <f t="shared" si="0"/>
        <v>111.8</v>
      </c>
      <c r="E14" s="20">
        <v>233699</v>
      </c>
      <c r="F14" s="20">
        <v>337485</v>
      </c>
      <c r="G14" s="18">
        <f t="shared" si="1"/>
        <v>69.2</v>
      </c>
      <c r="H14" s="20">
        <v>6061846</v>
      </c>
      <c r="I14" s="20">
        <v>7503165</v>
      </c>
      <c r="J14" s="18">
        <f t="shared" si="2"/>
        <v>80.8</v>
      </c>
      <c r="K14" s="21">
        <f t="shared" si="3"/>
        <v>9505127</v>
      </c>
      <c r="L14" s="21">
        <f t="shared" si="3"/>
        <v>10712533</v>
      </c>
      <c r="M14" s="22">
        <f t="shared" si="4"/>
        <v>88.7</v>
      </c>
    </row>
    <row r="15" spans="1:14" ht="16.5" customHeight="1">
      <c r="A15" s="24" t="s">
        <v>62</v>
      </c>
      <c r="B15" s="20">
        <v>5789749</v>
      </c>
      <c r="C15" s="20">
        <v>6024827</v>
      </c>
      <c r="D15" s="18">
        <f>IF(OR(B15=0,C15=0),"　　－　　",ROUND(B15/C15*100,1))</f>
        <v>96.1</v>
      </c>
      <c r="E15" s="20">
        <v>1873</v>
      </c>
      <c r="F15" s="20">
        <v>5527</v>
      </c>
      <c r="G15" s="18">
        <f>IF(OR(E15=0,F15=0),"　　－　　",ROUND(E15/F15*100,1))</f>
        <v>33.9</v>
      </c>
      <c r="H15" s="20">
        <v>6002297</v>
      </c>
      <c r="I15" s="20">
        <v>7451052</v>
      </c>
      <c r="J15" s="18">
        <f>IF(OR(H15=0,I15=0),"　　－　　",ROUND(H15/I15*100,1))</f>
        <v>80.6</v>
      </c>
      <c r="K15" s="21">
        <f t="shared" si="3"/>
        <v>11793919</v>
      </c>
      <c r="L15" s="21">
        <f t="shared" si="3"/>
        <v>13481406</v>
      </c>
      <c r="M15" s="22">
        <f>IF(OR(K15=0,L15=0),"　　－　　",ROUND(K15/L15*100,1))</f>
        <v>87.5</v>
      </c>
      <c r="N15" s="2"/>
    </row>
    <row r="16" spans="1:13" ht="16.5" customHeight="1">
      <c r="A16" s="15" t="s">
        <v>63</v>
      </c>
      <c r="B16" s="20">
        <v>7462176</v>
      </c>
      <c r="C16" s="20">
        <v>8340648</v>
      </c>
      <c r="D16" s="18">
        <f t="shared" si="0"/>
        <v>89.5</v>
      </c>
      <c r="E16" s="20">
        <v>62377</v>
      </c>
      <c r="F16" s="20">
        <v>42920</v>
      </c>
      <c r="G16" s="18">
        <f>IF(OR(E16=0,F16=0),"　　－　　",ROUND(E16/F16*100,1))</f>
        <v>145.3</v>
      </c>
      <c r="H16" s="20">
        <v>1488857</v>
      </c>
      <c r="I16" s="20">
        <v>1209874</v>
      </c>
      <c r="J16" s="18">
        <f t="shared" si="2"/>
        <v>123.1</v>
      </c>
      <c r="K16" s="21">
        <f t="shared" si="3"/>
        <v>9013410</v>
      </c>
      <c r="L16" s="21">
        <f t="shared" si="3"/>
        <v>9593442</v>
      </c>
      <c r="M16" s="22">
        <f t="shared" si="4"/>
        <v>94</v>
      </c>
    </row>
    <row r="17" spans="1:14" ht="16.5" customHeight="1">
      <c r="A17" s="15" t="s">
        <v>64</v>
      </c>
      <c r="B17" s="20">
        <v>3818631</v>
      </c>
      <c r="C17" s="20">
        <v>3803508</v>
      </c>
      <c r="D17" s="18">
        <f t="shared" si="0"/>
        <v>100.4</v>
      </c>
      <c r="E17" s="20">
        <v>117315</v>
      </c>
      <c r="F17" s="20">
        <v>92533</v>
      </c>
      <c r="G17" s="18">
        <f>IF(OR(E17=0,F17=0),"　　－　　",ROUND(E17/F17*100,1))</f>
        <v>126.8</v>
      </c>
      <c r="H17" s="20">
        <v>5159564</v>
      </c>
      <c r="I17" s="20">
        <v>5781674</v>
      </c>
      <c r="J17" s="18">
        <f t="shared" si="2"/>
        <v>89.2</v>
      </c>
      <c r="K17" s="21">
        <f t="shared" si="3"/>
        <v>9095510</v>
      </c>
      <c r="L17" s="21">
        <f t="shared" si="3"/>
        <v>9677715</v>
      </c>
      <c r="M17" s="22">
        <f t="shared" si="4"/>
        <v>94</v>
      </c>
      <c r="N17" s="2"/>
    </row>
    <row r="18" spans="1:14" ht="16.5" customHeight="1">
      <c r="A18" s="24" t="s">
        <v>65</v>
      </c>
      <c r="B18" s="20">
        <v>0</v>
      </c>
      <c r="C18" s="20">
        <v>0</v>
      </c>
      <c r="D18" s="18" t="str">
        <f t="shared" si="0"/>
        <v>　　－　　</v>
      </c>
      <c r="E18" s="20">
        <v>0</v>
      </c>
      <c r="F18" s="20">
        <v>0</v>
      </c>
      <c r="G18" s="18" t="str">
        <f t="shared" si="1"/>
        <v>　　－　　</v>
      </c>
      <c r="H18" s="20">
        <v>10994976</v>
      </c>
      <c r="I18" s="20">
        <v>12407260</v>
      </c>
      <c r="J18" s="18">
        <f t="shared" si="2"/>
        <v>88.6</v>
      </c>
      <c r="K18" s="21">
        <f t="shared" si="3"/>
        <v>10994976</v>
      </c>
      <c r="L18" s="21">
        <f t="shared" si="3"/>
        <v>12407260</v>
      </c>
      <c r="M18" s="22">
        <f t="shared" si="4"/>
        <v>88.6</v>
      </c>
      <c r="N18" s="2"/>
    </row>
    <row r="19" spans="1:14" ht="16.5" customHeight="1">
      <c r="A19" s="15" t="s">
        <v>66</v>
      </c>
      <c r="B19" s="20">
        <v>1596224</v>
      </c>
      <c r="C19" s="20">
        <v>1347479</v>
      </c>
      <c r="D19" s="18">
        <f t="shared" si="0"/>
        <v>118.5</v>
      </c>
      <c r="E19" s="20">
        <v>39031</v>
      </c>
      <c r="F19" s="20">
        <v>77263</v>
      </c>
      <c r="G19" s="18">
        <f t="shared" si="1"/>
        <v>50.5</v>
      </c>
      <c r="H19" s="20">
        <v>6151399</v>
      </c>
      <c r="I19" s="20">
        <v>6485579</v>
      </c>
      <c r="J19" s="18">
        <f t="shared" si="2"/>
        <v>94.8</v>
      </c>
      <c r="K19" s="21">
        <f t="shared" si="3"/>
        <v>7786654</v>
      </c>
      <c r="L19" s="21">
        <f t="shared" si="3"/>
        <v>7910321</v>
      </c>
      <c r="M19" s="22">
        <f t="shared" si="4"/>
        <v>98.4</v>
      </c>
      <c r="N19" s="2"/>
    </row>
    <row r="20" spans="1:14" ht="16.5" customHeight="1">
      <c r="A20" s="15" t="s">
        <v>67</v>
      </c>
      <c r="B20" s="20">
        <v>2425483</v>
      </c>
      <c r="C20" s="20">
        <v>2641352</v>
      </c>
      <c r="D20" s="18">
        <f t="shared" si="0"/>
        <v>91.8</v>
      </c>
      <c r="E20" s="20">
        <v>25822</v>
      </c>
      <c r="F20" s="20">
        <v>57317</v>
      </c>
      <c r="G20" s="18">
        <f t="shared" si="1"/>
        <v>45.1</v>
      </c>
      <c r="H20" s="20">
        <v>4617970</v>
      </c>
      <c r="I20" s="20">
        <v>4831170</v>
      </c>
      <c r="J20" s="18">
        <f t="shared" si="2"/>
        <v>95.6</v>
      </c>
      <c r="K20" s="21">
        <f t="shared" si="3"/>
        <v>7069275</v>
      </c>
      <c r="L20" s="21">
        <f t="shared" si="3"/>
        <v>7529839</v>
      </c>
      <c r="M20" s="22">
        <f t="shared" si="4"/>
        <v>93.9</v>
      </c>
      <c r="N20" s="2"/>
    </row>
    <row r="21" spans="1:14" ht="16.5" customHeight="1">
      <c r="A21" s="15" t="s">
        <v>68</v>
      </c>
      <c r="B21" s="20">
        <v>1674078</v>
      </c>
      <c r="C21" s="20">
        <v>1364486</v>
      </c>
      <c r="D21" s="18">
        <f t="shared" si="0"/>
        <v>122.7</v>
      </c>
      <c r="E21" s="20">
        <v>83705</v>
      </c>
      <c r="F21" s="20">
        <v>56283</v>
      </c>
      <c r="G21" s="18">
        <f t="shared" si="1"/>
        <v>148.7</v>
      </c>
      <c r="H21" s="20">
        <v>6076504</v>
      </c>
      <c r="I21" s="20">
        <v>6286229</v>
      </c>
      <c r="J21" s="18">
        <f t="shared" si="2"/>
        <v>96.7</v>
      </c>
      <c r="K21" s="21">
        <f t="shared" si="3"/>
        <v>7834287</v>
      </c>
      <c r="L21" s="21">
        <f t="shared" si="3"/>
        <v>7706998</v>
      </c>
      <c r="M21" s="22">
        <f t="shared" si="4"/>
        <v>101.7</v>
      </c>
      <c r="N21" s="2"/>
    </row>
    <row r="22" spans="1:14" ht="16.5" customHeight="1">
      <c r="A22" s="15" t="s">
        <v>69</v>
      </c>
      <c r="B22" s="20">
        <v>7058222</v>
      </c>
      <c r="C22" s="20">
        <v>7320171</v>
      </c>
      <c r="D22" s="18">
        <f t="shared" si="0"/>
        <v>96.4</v>
      </c>
      <c r="E22" s="20">
        <v>0</v>
      </c>
      <c r="F22" s="20">
        <v>0</v>
      </c>
      <c r="G22" s="18" t="str">
        <f t="shared" si="1"/>
        <v>　　－　　</v>
      </c>
      <c r="H22" s="20">
        <v>0</v>
      </c>
      <c r="I22" s="20">
        <v>0</v>
      </c>
      <c r="J22" s="18" t="str">
        <f t="shared" si="2"/>
        <v>　　－　　</v>
      </c>
      <c r="K22" s="21">
        <f t="shared" si="3"/>
        <v>7058222</v>
      </c>
      <c r="L22" s="21">
        <f t="shared" si="3"/>
        <v>7320171</v>
      </c>
      <c r="M22" s="22">
        <f t="shared" si="4"/>
        <v>96.4</v>
      </c>
      <c r="N22" s="2"/>
    </row>
    <row r="23" spans="1:13" ht="16.5" customHeight="1">
      <c r="A23" s="15" t="s">
        <v>70</v>
      </c>
      <c r="B23" s="25">
        <v>739153</v>
      </c>
      <c r="C23" s="20">
        <v>785825</v>
      </c>
      <c r="D23" s="18">
        <f t="shared" si="0"/>
        <v>94.1</v>
      </c>
      <c r="E23" s="25">
        <v>0</v>
      </c>
      <c r="F23" s="25">
        <v>0</v>
      </c>
      <c r="G23" s="18" t="str">
        <f t="shared" si="1"/>
        <v>　　－　　</v>
      </c>
      <c r="H23" s="25">
        <v>4148726</v>
      </c>
      <c r="I23" s="25">
        <v>5256795</v>
      </c>
      <c r="J23" s="18">
        <f t="shared" si="2"/>
        <v>78.9</v>
      </c>
      <c r="K23" s="21">
        <f t="shared" si="3"/>
        <v>4887879</v>
      </c>
      <c r="L23" s="21">
        <f t="shared" si="3"/>
        <v>6042620</v>
      </c>
      <c r="M23" s="22">
        <f t="shared" si="4"/>
        <v>80.9</v>
      </c>
    </row>
    <row r="24" spans="1:14" ht="16.5" customHeight="1">
      <c r="A24" s="15" t="s">
        <v>71</v>
      </c>
      <c r="B24" s="20">
        <v>171726</v>
      </c>
      <c r="C24" s="20">
        <v>173386</v>
      </c>
      <c r="D24" s="18">
        <f t="shared" si="0"/>
        <v>99</v>
      </c>
      <c r="E24" s="20">
        <v>0</v>
      </c>
      <c r="F24" s="20">
        <v>0</v>
      </c>
      <c r="G24" s="18" t="str">
        <f t="shared" si="1"/>
        <v>　　－　　</v>
      </c>
      <c r="H24" s="20">
        <v>6619499</v>
      </c>
      <c r="I24" s="20">
        <v>6499386</v>
      </c>
      <c r="J24" s="18">
        <f t="shared" si="2"/>
        <v>101.8</v>
      </c>
      <c r="K24" s="21">
        <f t="shared" si="3"/>
        <v>6791225</v>
      </c>
      <c r="L24" s="21">
        <f t="shared" si="3"/>
        <v>6672772</v>
      </c>
      <c r="M24" s="22">
        <f t="shared" si="4"/>
        <v>101.8</v>
      </c>
      <c r="N24" s="2"/>
    </row>
    <row r="25" spans="1:14" ht="16.5" customHeight="1">
      <c r="A25" s="15" t="s">
        <v>72</v>
      </c>
      <c r="B25" s="20">
        <v>2220251</v>
      </c>
      <c r="C25" s="20">
        <v>2606183</v>
      </c>
      <c r="D25" s="18">
        <f t="shared" si="0"/>
        <v>85.2</v>
      </c>
      <c r="E25" s="20">
        <v>278707</v>
      </c>
      <c r="F25" s="20">
        <v>104574</v>
      </c>
      <c r="G25" s="18">
        <f t="shared" si="1"/>
        <v>266.5</v>
      </c>
      <c r="H25" s="20">
        <v>4683259</v>
      </c>
      <c r="I25" s="20">
        <v>4103916</v>
      </c>
      <c r="J25" s="18">
        <f t="shared" si="2"/>
        <v>114.1</v>
      </c>
      <c r="K25" s="21">
        <f t="shared" si="3"/>
        <v>7182217</v>
      </c>
      <c r="L25" s="21">
        <f t="shared" si="3"/>
        <v>6814673</v>
      </c>
      <c r="M25" s="22">
        <f t="shared" si="4"/>
        <v>105.4</v>
      </c>
      <c r="N25" s="2"/>
    </row>
    <row r="26" spans="1:14" ht="16.5" customHeight="1">
      <c r="A26" s="15" t="s">
        <v>73</v>
      </c>
      <c r="B26" s="20">
        <v>1681224</v>
      </c>
      <c r="C26" s="20">
        <v>1903421</v>
      </c>
      <c r="D26" s="18">
        <f t="shared" si="0"/>
        <v>88.3</v>
      </c>
      <c r="E26" s="20">
        <v>34612</v>
      </c>
      <c r="F26" s="20">
        <v>15603</v>
      </c>
      <c r="G26" s="18">
        <f t="shared" si="1"/>
        <v>221.8</v>
      </c>
      <c r="H26" s="20">
        <v>3281377</v>
      </c>
      <c r="I26" s="20">
        <v>3886190</v>
      </c>
      <c r="J26" s="18">
        <f t="shared" si="2"/>
        <v>84.4</v>
      </c>
      <c r="K26" s="21">
        <f t="shared" si="3"/>
        <v>4997213</v>
      </c>
      <c r="L26" s="21">
        <f t="shared" si="3"/>
        <v>5805214</v>
      </c>
      <c r="M26" s="22">
        <f>IF(OR(K26=0,L26=0),"　　－　　",ROUND(K26/L26*100,1))</f>
        <v>86.1</v>
      </c>
      <c r="N26" s="2"/>
    </row>
    <row r="27" spans="1:13" ht="16.5" customHeight="1">
      <c r="A27" s="15" t="s">
        <v>74</v>
      </c>
      <c r="B27" s="20">
        <v>1767303</v>
      </c>
      <c r="C27" s="20">
        <v>2357795</v>
      </c>
      <c r="D27" s="18">
        <f t="shared" si="0"/>
        <v>75</v>
      </c>
      <c r="E27" s="20">
        <v>38137</v>
      </c>
      <c r="F27" s="20">
        <v>23495</v>
      </c>
      <c r="G27" s="18">
        <f t="shared" si="1"/>
        <v>162.3</v>
      </c>
      <c r="H27" s="20">
        <v>2218374</v>
      </c>
      <c r="I27" s="20">
        <v>3348929</v>
      </c>
      <c r="J27" s="18">
        <f t="shared" si="2"/>
        <v>66.2</v>
      </c>
      <c r="K27" s="21">
        <f t="shared" si="3"/>
        <v>4023814</v>
      </c>
      <c r="L27" s="21">
        <f t="shared" si="3"/>
        <v>5730219</v>
      </c>
      <c r="M27" s="22">
        <f t="shared" si="4"/>
        <v>70.2</v>
      </c>
    </row>
    <row r="28" spans="1:14" ht="16.5" customHeight="1">
      <c r="A28" s="26" t="s">
        <v>39</v>
      </c>
      <c r="B28" s="20">
        <v>4098876</v>
      </c>
      <c r="C28" s="20">
        <v>3189718</v>
      </c>
      <c r="D28" s="18">
        <f t="shared" si="0"/>
        <v>128.5</v>
      </c>
      <c r="E28" s="20">
        <v>10714</v>
      </c>
      <c r="F28" s="20">
        <v>6022</v>
      </c>
      <c r="G28" s="18">
        <f t="shared" si="1"/>
        <v>177.9</v>
      </c>
      <c r="H28" s="20">
        <v>1254944</v>
      </c>
      <c r="I28" s="20">
        <v>1214129</v>
      </c>
      <c r="J28" s="18">
        <f t="shared" si="2"/>
        <v>103.4</v>
      </c>
      <c r="K28" s="21">
        <f t="shared" si="3"/>
        <v>5364534</v>
      </c>
      <c r="L28" s="21">
        <f t="shared" si="3"/>
        <v>4409869</v>
      </c>
      <c r="M28" s="22">
        <f t="shared" si="4"/>
        <v>121.6</v>
      </c>
      <c r="N28" s="2"/>
    </row>
    <row r="29" spans="1:14" ht="16.5" customHeight="1">
      <c r="A29" s="27" t="s">
        <v>75</v>
      </c>
      <c r="B29" s="20">
        <v>1084679</v>
      </c>
      <c r="C29" s="20">
        <v>1420338</v>
      </c>
      <c r="D29" s="18">
        <f t="shared" si="0"/>
        <v>76.4</v>
      </c>
      <c r="E29" s="20">
        <v>0</v>
      </c>
      <c r="F29" s="20">
        <v>0</v>
      </c>
      <c r="G29" s="18" t="str">
        <f t="shared" si="1"/>
        <v>　　－　　</v>
      </c>
      <c r="H29" s="20">
        <v>2623315</v>
      </c>
      <c r="I29" s="20">
        <v>3513908</v>
      </c>
      <c r="J29" s="18">
        <f t="shared" si="2"/>
        <v>74.7</v>
      </c>
      <c r="K29" s="21">
        <f t="shared" si="3"/>
        <v>3707994</v>
      </c>
      <c r="L29" s="21">
        <f t="shared" si="3"/>
        <v>4934246</v>
      </c>
      <c r="M29" s="22">
        <f t="shared" si="4"/>
        <v>75.1</v>
      </c>
      <c r="N29" s="2"/>
    </row>
    <row r="30" spans="1:14" ht="16.5" customHeight="1">
      <c r="A30" s="27" t="s">
        <v>76</v>
      </c>
      <c r="B30" s="20">
        <v>1483132</v>
      </c>
      <c r="C30" s="20">
        <v>813889</v>
      </c>
      <c r="D30" s="18">
        <f t="shared" si="0"/>
        <v>182.2</v>
      </c>
      <c r="E30" s="20">
        <v>0</v>
      </c>
      <c r="F30" s="20">
        <v>0</v>
      </c>
      <c r="G30" s="18" t="str">
        <f t="shared" si="1"/>
        <v>　　－　　</v>
      </c>
      <c r="H30" s="20">
        <v>6635507</v>
      </c>
      <c r="I30" s="20">
        <v>7072912</v>
      </c>
      <c r="J30" s="18">
        <f t="shared" si="2"/>
        <v>93.8</v>
      </c>
      <c r="K30" s="21">
        <f t="shared" si="3"/>
        <v>8118639</v>
      </c>
      <c r="L30" s="21">
        <f t="shared" si="3"/>
        <v>7886801</v>
      </c>
      <c r="M30" s="22">
        <f t="shared" si="4"/>
        <v>102.9</v>
      </c>
      <c r="N30" s="2"/>
    </row>
    <row r="31" spans="1:14" ht="16.5" customHeight="1">
      <c r="A31" s="24" t="s">
        <v>0</v>
      </c>
      <c r="B31" s="20">
        <v>3046779</v>
      </c>
      <c r="C31" s="20">
        <v>3580450</v>
      </c>
      <c r="D31" s="18">
        <f t="shared" si="0"/>
        <v>85.1</v>
      </c>
      <c r="E31" s="20">
        <v>0</v>
      </c>
      <c r="F31" s="20">
        <v>0</v>
      </c>
      <c r="G31" s="18" t="str">
        <f t="shared" si="1"/>
        <v>　　－　　</v>
      </c>
      <c r="H31" s="20">
        <v>6805084</v>
      </c>
      <c r="I31" s="20">
        <v>8427520</v>
      </c>
      <c r="J31" s="18">
        <f t="shared" si="2"/>
        <v>80.7</v>
      </c>
      <c r="K31" s="21">
        <f t="shared" si="3"/>
        <v>9851863</v>
      </c>
      <c r="L31" s="21">
        <f t="shared" si="3"/>
        <v>12007970</v>
      </c>
      <c r="M31" s="22">
        <f t="shared" si="4"/>
        <v>82</v>
      </c>
      <c r="N31" s="2"/>
    </row>
    <row r="32" spans="1:14" ht="16.5" customHeight="1">
      <c r="A32" s="24" t="s">
        <v>1</v>
      </c>
      <c r="B32" s="20">
        <v>407338</v>
      </c>
      <c r="C32" s="20">
        <v>653851</v>
      </c>
      <c r="D32" s="18">
        <f t="shared" si="0"/>
        <v>62.3</v>
      </c>
      <c r="E32" s="20">
        <v>0</v>
      </c>
      <c r="F32" s="20">
        <v>0</v>
      </c>
      <c r="G32" s="18" t="str">
        <f t="shared" si="1"/>
        <v>　　－　　</v>
      </c>
      <c r="H32" s="20">
        <v>3843443</v>
      </c>
      <c r="I32" s="20">
        <v>3573728</v>
      </c>
      <c r="J32" s="18">
        <f t="shared" si="2"/>
        <v>107.5</v>
      </c>
      <c r="K32" s="21">
        <f t="shared" si="3"/>
        <v>4250781</v>
      </c>
      <c r="L32" s="21">
        <f t="shared" si="3"/>
        <v>4227579</v>
      </c>
      <c r="M32" s="22">
        <f t="shared" si="4"/>
        <v>100.5</v>
      </c>
      <c r="N32" s="2"/>
    </row>
    <row r="33" spans="1:14" ht="16.5" customHeight="1">
      <c r="A33" s="24" t="s">
        <v>2</v>
      </c>
      <c r="B33" s="20">
        <v>1747659</v>
      </c>
      <c r="C33" s="20">
        <v>1750318</v>
      </c>
      <c r="D33" s="18">
        <f t="shared" si="0"/>
        <v>99.8</v>
      </c>
      <c r="E33" s="20">
        <v>12250</v>
      </c>
      <c r="F33" s="20">
        <v>4670</v>
      </c>
      <c r="G33" s="18">
        <f t="shared" si="1"/>
        <v>262.3</v>
      </c>
      <c r="H33" s="20">
        <v>2239713</v>
      </c>
      <c r="I33" s="20">
        <v>2436912</v>
      </c>
      <c r="J33" s="18">
        <f t="shared" si="2"/>
        <v>91.9</v>
      </c>
      <c r="K33" s="21">
        <f t="shared" si="3"/>
        <v>3999622</v>
      </c>
      <c r="L33" s="21">
        <f t="shared" si="3"/>
        <v>4191900</v>
      </c>
      <c r="M33" s="22">
        <f t="shared" si="4"/>
        <v>95.4</v>
      </c>
      <c r="N33" s="2"/>
    </row>
    <row r="34" spans="1:14" ht="16.5" customHeight="1">
      <c r="A34" s="24" t="s">
        <v>3</v>
      </c>
      <c r="B34" s="20">
        <v>3298001</v>
      </c>
      <c r="C34" s="20">
        <v>3155316</v>
      </c>
      <c r="D34" s="18">
        <f t="shared" si="0"/>
        <v>104.5</v>
      </c>
      <c r="E34" s="20">
        <v>2189</v>
      </c>
      <c r="F34" s="20">
        <v>866</v>
      </c>
      <c r="G34" s="18">
        <f t="shared" si="1"/>
        <v>252.8</v>
      </c>
      <c r="H34" s="20">
        <v>362391</v>
      </c>
      <c r="I34" s="20">
        <v>333815</v>
      </c>
      <c r="J34" s="18">
        <f t="shared" si="2"/>
        <v>108.6</v>
      </c>
      <c r="K34" s="21">
        <f t="shared" si="3"/>
        <v>3662581</v>
      </c>
      <c r="L34" s="21">
        <f t="shared" si="3"/>
        <v>3489997</v>
      </c>
      <c r="M34" s="22">
        <f t="shared" si="4"/>
        <v>104.9</v>
      </c>
      <c r="N34" s="2"/>
    </row>
    <row r="35" spans="1:14" ht="16.5" customHeight="1">
      <c r="A35" s="24" t="s">
        <v>4</v>
      </c>
      <c r="B35" s="20">
        <v>873280</v>
      </c>
      <c r="C35" s="20">
        <v>853079</v>
      </c>
      <c r="D35" s="18">
        <f t="shared" si="0"/>
        <v>102.4</v>
      </c>
      <c r="E35" s="20">
        <v>13389</v>
      </c>
      <c r="F35" s="20">
        <v>40308</v>
      </c>
      <c r="G35" s="18">
        <f t="shared" si="1"/>
        <v>33.2</v>
      </c>
      <c r="H35" s="20">
        <v>2600080</v>
      </c>
      <c r="I35" s="20">
        <v>3046809</v>
      </c>
      <c r="J35" s="18">
        <f t="shared" si="2"/>
        <v>85.3</v>
      </c>
      <c r="K35" s="21">
        <f t="shared" si="3"/>
        <v>3486749</v>
      </c>
      <c r="L35" s="21">
        <f t="shared" si="3"/>
        <v>3940196</v>
      </c>
      <c r="M35" s="22">
        <f t="shared" si="4"/>
        <v>88.5</v>
      </c>
      <c r="N35" s="2"/>
    </row>
    <row r="36" spans="1:14" ht="16.5" customHeight="1">
      <c r="A36" s="24" t="s">
        <v>5</v>
      </c>
      <c r="B36" s="20">
        <v>4164042</v>
      </c>
      <c r="C36" s="20">
        <v>4027076</v>
      </c>
      <c r="D36" s="18">
        <f t="shared" si="0"/>
        <v>103.4</v>
      </c>
      <c r="E36" s="20">
        <v>0</v>
      </c>
      <c r="F36" s="20">
        <v>0</v>
      </c>
      <c r="G36" s="18" t="str">
        <f t="shared" si="1"/>
        <v>　　－　　</v>
      </c>
      <c r="H36" s="20">
        <v>0</v>
      </c>
      <c r="I36" s="20">
        <v>0</v>
      </c>
      <c r="J36" s="18" t="str">
        <f t="shared" si="2"/>
        <v>　　－　　</v>
      </c>
      <c r="K36" s="21">
        <f t="shared" si="3"/>
        <v>4164042</v>
      </c>
      <c r="L36" s="21">
        <f t="shared" si="3"/>
        <v>4027076</v>
      </c>
      <c r="M36" s="22">
        <f t="shared" si="4"/>
        <v>103.4</v>
      </c>
      <c r="N36" s="2"/>
    </row>
    <row r="37" spans="1:14" ht="16.5" customHeight="1">
      <c r="A37" s="24" t="s">
        <v>6</v>
      </c>
      <c r="B37" s="20">
        <v>936634</v>
      </c>
      <c r="C37" s="20">
        <v>761540</v>
      </c>
      <c r="D37" s="18">
        <f t="shared" si="0"/>
        <v>123</v>
      </c>
      <c r="E37" s="20">
        <v>18696</v>
      </c>
      <c r="F37" s="20">
        <v>11906</v>
      </c>
      <c r="G37" s="18">
        <f t="shared" si="1"/>
        <v>157</v>
      </c>
      <c r="H37" s="20">
        <v>3044698</v>
      </c>
      <c r="I37" s="20">
        <v>3033127</v>
      </c>
      <c r="J37" s="18">
        <f t="shared" si="2"/>
        <v>100.4</v>
      </c>
      <c r="K37" s="21">
        <f t="shared" si="3"/>
        <v>4000028</v>
      </c>
      <c r="L37" s="21">
        <f t="shared" si="3"/>
        <v>3806573</v>
      </c>
      <c r="M37" s="22">
        <f t="shared" si="4"/>
        <v>105.1</v>
      </c>
      <c r="N37" s="2"/>
    </row>
    <row r="38" spans="1:14" ht="16.5" customHeight="1">
      <c r="A38" s="24" t="s">
        <v>7</v>
      </c>
      <c r="B38" s="20">
        <v>1673953</v>
      </c>
      <c r="C38" s="20">
        <v>1513752</v>
      </c>
      <c r="D38" s="18">
        <f t="shared" si="0"/>
        <v>110.6</v>
      </c>
      <c r="E38" s="20">
        <v>3512</v>
      </c>
      <c r="F38" s="20">
        <v>4727</v>
      </c>
      <c r="G38" s="18">
        <f t="shared" si="1"/>
        <v>74.3</v>
      </c>
      <c r="H38" s="20">
        <v>2841973</v>
      </c>
      <c r="I38" s="20">
        <v>3642521</v>
      </c>
      <c r="J38" s="18">
        <f t="shared" si="2"/>
        <v>78</v>
      </c>
      <c r="K38" s="21">
        <f t="shared" si="3"/>
        <v>4519438</v>
      </c>
      <c r="L38" s="21">
        <f t="shared" si="3"/>
        <v>5161000</v>
      </c>
      <c r="M38" s="22">
        <f t="shared" si="4"/>
        <v>87.6</v>
      </c>
      <c r="N38" s="2"/>
    </row>
    <row r="39" spans="1:14" ht="18" customHeight="1">
      <c r="A39" s="28" t="s">
        <v>79</v>
      </c>
      <c r="B39" s="29">
        <f>SUM(B4:B38)</f>
        <v>192941769</v>
      </c>
      <c r="C39" s="30">
        <f>SUM(C4:C38)</f>
        <v>198327941</v>
      </c>
      <c r="D39" s="31">
        <f t="shared" si="0"/>
        <v>97.3</v>
      </c>
      <c r="E39" s="29">
        <f>SUM(E4:E38)</f>
        <v>3656020</v>
      </c>
      <c r="F39" s="29">
        <f>SUM(F4:F38)</f>
        <v>2259430</v>
      </c>
      <c r="G39" s="31">
        <f t="shared" si="1"/>
        <v>161.8</v>
      </c>
      <c r="H39" s="29">
        <f>SUM(H4:H38)</f>
        <v>271492127</v>
      </c>
      <c r="I39" s="29">
        <f>SUM(I4:I38)</f>
        <v>298108476</v>
      </c>
      <c r="J39" s="31">
        <f t="shared" si="2"/>
        <v>91.1</v>
      </c>
      <c r="K39" s="29">
        <f>SUM(K4:K38)</f>
        <v>468089916</v>
      </c>
      <c r="L39" s="29">
        <f>SUM(L4:L38)</f>
        <v>498695847</v>
      </c>
      <c r="M39" s="31">
        <f t="shared" si="4"/>
        <v>93.9</v>
      </c>
      <c r="N39" s="2"/>
    </row>
    <row r="40" spans="1:13" ht="16.5" customHeight="1">
      <c r="A40" s="15" t="s">
        <v>8</v>
      </c>
      <c r="B40" s="20">
        <v>694062</v>
      </c>
      <c r="C40" s="20">
        <v>800172</v>
      </c>
      <c r="D40" s="18">
        <f aca="true" t="shared" si="5" ref="D40:D69">IF(OR(B40=0,C40=0),"　　－　　",ROUND(B40/C40*100,1))</f>
        <v>86.7</v>
      </c>
      <c r="E40" s="20">
        <v>34267</v>
      </c>
      <c r="F40" s="20">
        <v>45453</v>
      </c>
      <c r="G40" s="18">
        <f aca="true" t="shared" si="6" ref="G40:G68">IF(OR(E40=0,F40=0),"　　－　　",ROUND(E40/F40*100,1))</f>
        <v>75.4</v>
      </c>
      <c r="H40" s="20">
        <v>2279238</v>
      </c>
      <c r="I40" s="20">
        <v>2575896</v>
      </c>
      <c r="J40" s="18">
        <f aca="true" t="shared" si="7" ref="J40:J68">IF(OR(H40=0,I40=0),"　　－　　",ROUND(H40/I40*100,1))</f>
        <v>88.5</v>
      </c>
      <c r="K40" s="21">
        <f>+B40+E40+H40</f>
        <v>3007567</v>
      </c>
      <c r="L40" s="21">
        <f>+C40+F40+I40</f>
        <v>3421521</v>
      </c>
      <c r="M40" s="17">
        <f aca="true" t="shared" si="8" ref="M40:M68">IF(OR(K40=0,L40=0),"　　－　　",ROUND(K40/L40*100,1))</f>
        <v>87.9</v>
      </c>
    </row>
    <row r="41" spans="1:13" ht="16.5" customHeight="1">
      <c r="A41" s="15" t="s">
        <v>9</v>
      </c>
      <c r="B41" s="20">
        <v>784057</v>
      </c>
      <c r="C41" s="20">
        <v>812665</v>
      </c>
      <c r="D41" s="18">
        <f t="shared" si="5"/>
        <v>96.5</v>
      </c>
      <c r="E41" s="20">
        <v>0</v>
      </c>
      <c r="F41" s="20">
        <v>0</v>
      </c>
      <c r="G41" s="18" t="str">
        <f t="shared" si="6"/>
        <v>　　－　　</v>
      </c>
      <c r="H41" s="20">
        <v>1560885</v>
      </c>
      <c r="I41" s="20">
        <v>1803856</v>
      </c>
      <c r="J41" s="18">
        <f t="shared" si="7"/>
        <v>86.5</v>
      </c>
      <c r="K41" s="21">
        <f>+B41+E41+H41</f>
        <v>2344942</v>
      </c>
      <c r="L41" s="21">
        <f>+C41+F41+I41</f>
        <v>2616521</v>
      </c>
      <c r="M41" s="22">
        <f t="shared" si="8"/>
        <v>89.6</v>
      </c>
    </row>
    <row r="42" spans="1:13" ht="16.5" customHeight="1">
      <c r="A42" s="24" t="s">
        <v>10</v>
      </c>
      <c r="B42" s="25">
        <v>3551179</v>
      </c>
      <c r="C42" s="25">
        <v>3615435</v>
      </c>
      <c r="D42" s="18">
        <f t="shared" si="5"/>
        <v>98.2</v>
      </c>
      <c r="E42" s="25">
        <v>3530</v>
      </c>
      <c r="F42" s="25">
        <v>4452</v>
      </c>
      <c r="G42" s="18">
        <f t="shared" si="6"/>
        <v>79.3</v>
      </c>
      <c r="H42" s="25">
        <v>335783</v>
      </c>
      <c r="I42" s="25">
        <v>304013</v>
      </c>
      <c r="J42" s="18">
        <f t="shared" si="7"/>
        <v>110.5</v>
      </c>
      <c r="K42" s="21">
        <f aca="true" t="shared" si="9" ref="K42:L67">+B42+E42+H42</f>
        <v>3890492</v>
      </c>
      <c r="L42" s="21">
        <f t="shared" si="9"/>
        <v>3923900</v>
      </c>
      <c r="M42" s="22">
        <f t="shared" si="8"/>
        <v>99.1</v>
      </c>
    </row>
    <row r="43" spans="1:13" ht="16.5" customHeight="1">
      <c r="A43" s="24" t="s">
        <v>11</v>
      </c>
      <c r="B43" s="20">
        <v>3130228</v>
      </c>
      <c r="C43" s="20">
        <v>3093013</v>
      </c>
      <c r="D43" s="18">
        <f t="shared" si="5"/>
        <v>101.2</v>
      </c>
      <c r="E43" s="20">
        <v>0</v>
      </c>
      <c r="F43" s="20">
        <v>0</v>
      </c>
      <c r="G43" s="18" t="str">
        <f t="shared" si="6"/>
        <v>　　－　　</v>
      </c>
      <c r="H43" s="20">
        <v>356824</v>
      </c>
      <c r="I43" s="20">
        <v>168915</v>
      </c>
      <c r="J43" s="18">
        <f t="shared" si="7"/>
        <v>211.2</v>
      </c>
      <c r="K43" s="21">
        <f t="shared" si="9"/>
        <v>3487052</v>
      </c>
      <c r="L43" s="21">
        <f t="shared" si="9"/>
        <v>3261928</v>
      </c>
      <c r="M43" s="22">
        <f t="shared" si="8"/>
        <v>106.9</v>
      </c>
    </row>
    <row r="44" spans="1:13" ht="16.5" customHeight="1">
      <c r="A44" s="24" t="s">
        <v>12</v>
      </c>
      <c r="B44" s="20">
        <v>2418936</v>
      </c>
      <c r="C44" s="20">
        <v>1861905</v>
      </c>
      <c r="D44" s="18">
        <f t="shared" si="5"/>
        <v>129.9</v>
      </c>
      <c r="E44" s="20">
        <v>0</v>
      </c>
      <c r="F44" s="20">
        <v>0</v>
      </c>
      <c r="G44" s="18" t="str">
        <f t="shared" si="6"/>
        <v>　　－　　</v>
      </c>
      <c r="H44" s="20">
        <v>170565</v>
      </c>
      <c r="I44" s="20">
        <v>187795</v>
      </c>
      <c r="J44" s="18">
        <f t="shared" si="7"/>
        <v>90.8</v>
      </c>
      <c r="K44" s="21">
        <f t="shared" si="9"/>
        <v>2589501</v>
      </c>
      <c r="L44" s="21">
        <f t="shared" si="9"/>
        <v>2049700</v>
      </c>
      <c r="M44" s="22">
        <f t="shared" si="8"/>
        <v>126.3</v>
      </c>
    </row>
    <row r="45" spans="1:13" ht="16.5" customHeight="1">
      <c r="A45" s="24" t="s">
        <v>13</v>
      </c>
      <c r="B45" s="20">
        <v>1241289</v>
      </c>
      <c r="C45" s="20">
        <v>1489560</v>
      </c>
      <c r="D45" s="18">
        <f t="shared" si="5"/>
        <v>83.3</v>
      </c>
      <c r="E45" s="20">
        <v>609</v>
      </c>
      <c r="F45" s="20">
        <v>214</v>
      </c>
      <c r="G45" s="18">
        <f t="shared" si="6"/>
        <v>284.6</v>
      </c>
      <c r="H45" s="20">
        <v>1492959</v>
      </c>
      <c r="I45" s="20">
        <v>1647119</v>
      </c>
      <c r="J45" s="18">
        <f t="shared" si="7"/>
        <v>90.6</v>
      </c>
      <c r="K45" s="21">
        <f t="shared" si="9"/>
        <v>2734857</v>
      </c>
      <c r="L45" s="21">
        <f t="shared" si="9"/>
        <v>3136893</v>
      </c>
      <c r="M45" s="22">
        <f t="shared" si="8"/>
        <v>87.2</v>
      </c>
    </row>
    <row r="46" spans="1:13" ht="16.5" customHeight="1">
      <c r="A46" s="24" t="s">
        <v>14</v>
      </c>
      <c r="B46" s="20">
        <v>602453</v>
      </c>
      <c r="C46" s="20">
        <v>567755</v>
      </c>
      <c r="D46" s="18">
        <f t="shared" si="5"/>
        <v>106.1</v>
      </c>
      <c r="E46" s="20">
        <v>37812</v>
      </c>
      <c r="F46" s="20">
        <v>37267</v>
      </c>
      <c r="G46" s="18">
        <f t="shared" si="6"/>
        <v>101.5</v>
      </c>
      <c r="H46" s="20">
        <v>2189245</v>
      </c>
      <c r="I46" s="20">
        <v>2204399</v>
      </c>
      <c r="J46" s="18">
        <f t="shared" si="7"/>
        <v>99.3</v>
      </c>
      <c r="K46" s="21">
        <f t="shared" si="9"/>
        <v>2829510</v>
      </c>
      <c r="L46" s="21">
        <f t="shared" si="9"/>
        <v>2809421</v>
      </c>
      <c r="M46" s="22">
        <f t="shared" si="8"/>
        <v>100.7</v>
      </c>
    </row>
    <row r="47" spans="1:13" ht="16.5" customHeight="1">
      <c r="A47" s="24" t="s">
        <v>15</v>
      </c>
      <c r="B47" s="20">
        <v>259634</v>
      </c>
      <c r="C47" s="20">
        <v>220991</v>
      </c>
      <c r="D47" s="18">
        <f t="shared" si="5"/>
        <v>117.5</v>
      </c>
      <c r="E47" s="20">
        <v>86106</v>
      </c>
      <c r="F47" s="20">
        <v>15072</v>
      </c>
      <c r="G47" s="18">
        <f t="shared" si="6"/>
        <v>571.3</v>
      </c>
      <c r="H47" s="20">
        <v>3026917</v>
      </c>
      <c r="I47" s="20">
        <v>2901192</v>
      </c>
      <c r="J47" s="18">
        <f t="shared" si="7"/>
        <v>104.3</v>
      </c>
      <c r="K47" s="21">
        <f t="shared" si="9"/>
        <v>3372657</v>
      </c>
      <c r="L47" s="21">
        <f t="shared" si="9"/>
        <v>3137255</v>
      </c>
      <c r="M47" s="22">
        <f t="shared" si="8"/>
        <v>107.5</v>
      </c>
    </row>
    <row r="48" spans="1:13" ht="16.5" customHeight="1">
      <c r="A48" s="15" t="s">
        <v>16</v>
      </c>
      <c r="B48" s="20">
        <v>148859</v>
      </c>
      <c r="C48" s="20">
        <v>149132</v>
      </c>
      <c r="D48" s="18">
        <f>IF(OR(B48=0,C48=0),"　　－　　",ROUND(B48/C48*100,1))</f>
        <v>99.8</v>
      </c>
      <c r="E48" s="20">
        <v>0</v>
      </c>
      <c r="F48" s="20">
        <v>0</v>
      </c>
      <c r="G48" s="18" t="str">
        <f t="shared" si="6"/>
        <v>　　－　　</v>
      </c>
      <c r="H48" s="20">
        <v>1891130</v>
      </c>
      <c r="I48" s="20">
        <v>2064700</v>
      </c>
      <c r="J48" s="18">
        <f t="shared" si="7"/>
        <v>91.6</v>
      </c>
      <c r="K48" s="21">
        <f>+B48+E48+H48</f>
        <v>2039989</v>
      </c>
      <c r="L48" s="21">
        <f>+C48+F48+I48</f>
        <v>2213832</v>
      </c>
      <c r="M48" s="22">
        <f t="shared" si="8"/>
        <v>92.1</v>
      </c>
    </row>
    <row r="49" spans="1:13" ht="16.5" customHeight="1">
      <c r="A49" s="24" t="s">
        <v>17</v>
      </c>
      <c r="B49" s="20">
        <v>221838</v>
      </c>
      <c r="C49" s="20">
        <v>201179</v>
      </c>
      <c r="D49" s="18">
        <f t="shared" si="5"/>
        <v>110.3</v>
      </c>
      <c r="E49" s="20">
        <v>0</v>
      </c>
      <c r="F49" s="20">
        <v>0</v>
      </c>
      <c r="G49" s="18" t="str">
        <f t="shared" si="6"/>
        <v>　　－　　</v>
      </c>
      <c r="H49" s="20">
        <v>2144458</v>
      </c>
      <c r="I49" s="20">
        <v>2297238</v>
      </c>
      <c r="J49" s="18">
        <f t="shared" si="7"/>
        <v>93.3</v>
      </c>
      <c r="K49" s="21">
        <f t="shared" si="9"/>
        <v>2366296</v>
      </c>
      <c r="L49" s="21">
        <f t="shared" si="9"/>
        <v>2498417</v>
      </c>
      <c r="M49" s="22">
        <f t="shared" si="8"/>
        <v>94.7</v>
      </c>
    </row>
    <row r="50" spans="1:13" ht="16.5" customHeight="1">
      <c r="A50" s="15" t="s">
        <v>18</v>
      </c>
      <c r="B50" s="20">
        <v>1628635</v>
      </c>
      <c r="C50" s="20">
        <v>2218369</v>
      </c>
      <c r="D50" s="18">
        <f t="shared" si="5"/>
        <v>73.4</v>
      </c>
      <c r="E50" s="20">
        <v>0</v>
      </c>
      <c r="F50" s="20">
        <v>0</v>
      </c>
      <c r="G50" s="18" t="str">
        <f t="shared" si="6"/>
        <v>　　－　　</v>
      </c>
      <c r="H50" s="20">
        <v>0</v>
      </c>
      <c r="I50" s="20">
        <v>0</v>
      </c>
      <c r="J50" s="18" t="str">
        <f t="shared" si="7"/>
        <v>　　－　　</v>
      </c>
      <c r="K50" s="21">
        <f t="shared" si="9"/>
        <v>1628635</v>
      </c>
      <c r="L50" s="21">
        <f t="shared" si="9"/>
        <v>2218369</v>
      </c>
      <c r="M50" s="22">
        <f t="shared" si="8"/>
        <v>73.4</v>
      </c>
    </row>
    <row r="51" spans="1:13" ht="15.75" customHeight="1">
      <c r="A51" s="24" t="s">
        <v>19</v>
      </c>
      <c r="B51" s="20">
        <v>2363141</v>
      </c>
      <c r="C51" s="20">
        <v>1920859</v>
      </c>
      <c r="D51" s="18">
        <f t="shared" si="5"/>
        <v>123</v>
      </c>
      <c r="E51" s="20">
        <v>0</v>
      </c>
      <c r="F51" s="20">
        <v>0</v>
      </c>
      <c r="G51" s="18" t="str">
        <f t="shared" si="6"/>
        <v>　　－　　</v>
      </c>
      <c r="H51" s="20">
        <v>55684</v>
      </c>
      <c r="I51" s="20">
        <v>51084</v>
      </c>
      <c r="J51" s="18">
        <f t="shared" si="7"/>
        <v>109</v>
      </c>
      <c r="K51" s="21">
        <f t="shared" si="9"/>
        <v>2418825</v>
      </c>
      <c r="L51" s="21">
        <f t="shared" si="9"/>
        <v>1971943</v>
      </c>
      <c r="M51" s="22">
        <f t="shared" si="8"/>
        <v>122.7</v>
      </c>
    </row>
    <row r="52" spans="1:13" ht="15.75" customHeight="1">
      <c r="A52" s="24" t="s">
        <v>20</v>
      </c>
      <c r="B52" s="20">
        <v>453164</v>
      </c>
      <c r="C52" s="20">
        <v>398494</v>
      </c>
      <c r="D52" s="18">
        <f t="shared" si="5"/>
        <v>113.7</v>
      </c>
      <c r="E52" s="20">
        <v>10564</v>
      </c>
      <c r="F52" s="20">
        <v>2194</v>
      </c>
      <c r="G52" s="18">
        <f t="shared" si="6"/>
        <v>481.5</v>
      </c>
      <c r="H52" s="20">
        <v>1509570</v>
      </c>
      <c r="I52" s="20">
        <v>1695605</v>
      </c>
      <c r="J52" s="18">
        <f t="shared" si="7"/>
        <v>89</v>
      </c>
      <c r="K52" s="21">
        <f t="shared" si="9"/>
        <v>1973298</v>
      </c>
      <c r="L52" s="21">
        <f t="shared" si="9"/>
        <v>2096293</v>
      </c>
      <c r="M52" s="22">
        <f t="shared" si="8"/>
        <v>94.1</v>
      </c>
    </row>
    <row r="53" spans="1:13" ht="16.5" customHeight="1">
      <c r="A53" s="24" t="s">
        <v>21</v>
      </c>
      <c r="B53" s="20">
        <v>146312</v>
      </c>
      <c r="C53" s="20">
        <v>381569</v>
      </c>
      <c r="D53" s="18">
        <f t="shared" si="5"/>
        <v>38.3</v>
      </c>
      <c r="E53" s="20">
        <v>0</v>
      </c>
      <c r="F53" s="20">
        <v>0</v>
      </c>
      <c r="G53" s="18" t="str">
        <f t="shared" si="6"/>
        <v>　　－　　</v>
      </c>
      <c r="H53" s="20">
        <v>621810</v>
      </c>
      <c r="I53" s="20">
        <v>818001</v>
      </c>
      <c r="J53" s="18">
        <f t="shared" si="7"/>
        <v>76</v>
      </c>
      <c r="K53" s="21">
        <f t="shared" si="9"/>
        <v>768122</v>
      </c>
      <c r="L53" s="21">
        <f t="shared" si="9"/>
        <v>1199570</v>
      </c>
      <c r="M53" s="22">
        <f t="shared" si="8"/>
        <v>64</v>
      </c>
    </row>
    <row r="54" spans="1:14" ht="16.5" customHeight="1">
      <c r="A54" s="24" t="s">
        <v>22</v>
      </c>
      <c r="B54" s="20">
        <v>944443</v>
      </c>
      <c r="C54" s="20">
        <v>888819</v>
      </c>
      <c r="D54" s="18">
        <f t="shared" si="5"/>
        <v>106.3</v>
      </c>
      <c r="E54" s="20">
        <v>129</v>
      </c>
      <c r="F54" s="20">
        <v>40</v>
      </c>
      <c r="G54" s="18">
        <f t="shared" si="6"/>
        <v>322.5</v>
      </c>
      <c r="H54" s="20">
        <v>1002024</v>
      </c>
      <c r="I54" s="20">
        <v>1034426</v>
      </c>
      <c r="J54" s="18">
        <f>IF(OR(H54=0,I54=0),"　　－　　",ROUND(H54/I54*100,1))</f>
        <v>96.9</v>
      </c>
      <c r="K54" s="21">
        <f t="shared" si="9"/>
        <v>1946596</v>
      </c>
      <c r="L54" s="21">
        <f t="shared" si="9"/>
        <v>1923285</v>
      </c>
      <c r="M54" s="22">
        <f t="shared" si="8"/>
        <v>101.2</v>
      </c>
      <c r="N54" s="2"/>
    </row>
    <row r="55" spans="1:14" ht="16.5" customHeight="1">
      <c r="A55" s="24" t="s">
        <v>23</v>
      </c>
      <c r="B55" s="20">
        <v>2132259</v>
      </c>
      <c r="C55" s="20">
        <v>1599671</v>
      </c>
      <c r="D55" s="18">
        <f t="shared" si="5"/>
        <v>133.3</v>
      </c>
      <c r="E55" s="20">
        <v>10081</v>
      </c>
      <c r="F55" s="20">
        <v>4514</v>
      </c>
      <c r="G55" s="18">
        <f t="shared" si="6"/>
        <v>223.3</v>
      </c>
      <c r="H55" s="20">
        <v>510629</v>
      </c>
      <c r="I55" s="20">
        <v>388003</v>
      </c>
      <c r="J55" s="18">
        <f t="shared" si="7"/>
        <v>131.6</v>
      </c>
      <c r="K55" s="21">
        <f t="shared" si="9"/>
        <v>2652969</v>
      </c>
      <c r="L55" s="21">
        <f t="shared" si="9"/>
        <v>1992188</v>
      </c>
      <c r="M55" s="22">
        <f t="shared" si="8"/>
        <v>133.2</v>
      </c>
      <c r="N55" s="2"/>
    </row>
    <row r="56" spans="1:14" ht="16.5" customHeight="1">
      <c r="A56" s="24" t="s">
        <v>24</v>
      </c>
      <c r="B56" s="20">
        <v>591579</v>
      </c>
      <c r="C56" s="20">
        <v>535878</v>
      </c>
      <c r="D56" s="18">
        <f t="shared" si="5"/>
        <v>110.4</v>
      </c>
      <c r="E56" s="20">
        <v>92823</v>
      </c>
      <c r="F56" s="20">
        <v>94155</v>
      </c>
      <c r="G56" s="18">
        <f t="shared" si="6"/>
        <v>98.6</v>
      </c>
      <c r="H56" s="20">
        <v>715760</v>
      </c>
      <c r="I56" s="20">
        <v>955201</v>
      </c>
      <c r="J56" s="18">
        <f t="shared" si="7"/>
        <v>74.9</v>
      </c>
      <c r="K56" s="21">
        <f t="shared" si="9"/>
        <v>1400162</v>
      </c>
      <c r="L56" s="21">
        <f t="shared" si="9"/>
        <v>1585234</v>
      </c>
      <c r="M56" s="22">
        <f t="shared" si="8"/>
        <v>88.3</v>
      </c>
      <c r="N56" s="2"/>
    </row>
    <row r="57" spans="1:13" ht="16.5" customHeight="1">
      <c r="A57" s="24" t="s">
        <v>25</v>
      </c>
      <c r="B57" s="20">
        <v>3093822</v>
      </c>
      <c r="C57" s="20">
        <v>2656594</v>
      </c>
      <c r="D57" s="18">
        <f t="shared" si="5"/>
        <v>116.5</v>
      </c>
      <c r="E57" s="20">
        <v>0</v>
      </c>
      <c r="F57" s="20">
        <v>13980</v>
      </c>
      <c r="G57" s="18" t="str">
        <f t="shared" si="6"/>
        <v>　　－　　</v>
      </c>
      <c r="H57" s="20">
        <v>0</v>
      </c>
      <c r="I57" s="20">
        <v>0</v>
      </c>
      <c r="J57" s="18" t="str">
        <f t="shared" si="7"/>
        <v>　　－　　</v>
      </c>
      <c r="K57" s="21">
        <f t="shared" si="9"/>
        <v>3093822</v>
      </c>
      <c r="L57" s="21">
        <f t="shared" si="9"/>
        <v>2670574</v>
      </c>
      <c r="M57" s="22">
        <f t="shared" si="8"/>
        <v>115.8</v>
      </c>
    </row>
    <row r="58" spans="1:13" ht="16.5" customHeight="1">
      <c r="A58" s="24" t="s">
        <v>26</v>
      </c>
      <c r="B58" s="20">
        <v>1201452</v>
      </c>
      <c r="C58" s="20">
        <v>1055751</v>
      </c>
      <c r="D58" s="18">
        <f t="shared" si="5"/>
        <v>113.8</v>
      </c>
      <c r="E58" s="20">
        <v>0</v>
      </c>
      <c r="F58" s="20">
        <v>0</v>
      </c>
      <c r="G58" s="18" t="str">
        <f t="shared" si="6"/>
        <v>　　－　　</v>
      </c>
      <c r="H58" s="20">
        <v>79889</v>
      </c>
      <c r="I58" s="20">
        <v>89890</v>
      </c>
      <c r="J58" s="18">
        <f t="shared" si="7"/>
        <v>88.9</v>
      </c>
      <c r="K58" s="21">
        <f t="shared" si="9"/>
        <v>1281341</v>
      </c>
      <c r="L58" s="21">
        <f t="shared" si="9"/>
        <v>1145641</v>
      </c>
      <c r="M58" s="22">
        <f t="shared" si="8"/>
        <v>111.8</v>
      </c>
    </row>
    <row r="59" spans="1:14" ht="16.5" customHeight="1">
      <c r="A59" s="15" t="s">
        <v>27</v>
      </c>
      <c r="B59" s="20">
        <v>385219</v>
      </c>
      <c r="C59" s="20">
        <v>321974</v>
      </c>
      <c r="D59" s="18">
        <f t="shared" si="5"/>
        <v>119.6</v>
      </c>
      <c r="E59" s="20">
        <v>484</v>
      </c>
      <c r="F59" s="20">
        <v>40</v>
      </c>
      <c r="G59" s="18">
        <f t="shared" si="6"/>
        <v>1210</v>
      </c>
      <c r="H59" s="20">
        <v>949211</v>
      </c>
      <c r="I59" s="20">
        <v>907549</v>
      </c>
      <c r="J59" s="18">
        <f t="shared" si="7"/>
        <v>104.6</v>
      </c>
      <c r="K59" s="21">
        <f t="shared" si="9"/>
        <v>1334914</v>
      </c>
      <c r="L59" s="21">
        <f t="shared" si="9"/>
        <v>1229563</v>
      </c>
      <c r="M59" s="22">
        <f t="shared" si="8"/>
        <v>108.6</v>
      </c>
      <c r="N59" s="2"/>
    </row>
    <row r="60" spans="1:13" ht="16.5" customHeight="1">
      <c r="A60" s="24" t="s">
        <v>28</v>
      </c>
      <c r="B60" s="20">
        <v>357963</v>
      </c>
      <c r="C60" s="20">
        <v>343251</v>
      </c>
      <c r="D60" s="18">
        <f>IF(OR(B60=0,C60=0),"　　－　　",ROUND(B60/C60*100,1))</f>
        <v>104.3</v>
      </c>
      <c r="E60" s="20">
        <v>4219</v>
      </c>
      <c r="F60" s="20">
        <v>90</v>
      </c>
      <c r="G60" s="18">
        <f t="shared" si="6"/>
        <v>4687.8</v>
      </c>
      <c r="H60" s="20">
        <v>1110146</v>
      </c>
      <c r="I60" s="20">
        <v>1278775</v>
      </c>
      <c r="J60" s="18">
        <f t="shared" si="7"/>
        <v>86.8</v>
      </c>
      <c r="K60" s="21">
        <f>+B60+E60+H60</f>
        <v>1472328</v>
      </c>
      <c r="L60" s="21">
        <f>+C60+F60+I60</f>
        <v>1622116</v>
      </c>
      <c r="M60" s="22">
        <f t="shared" si="8"/>
        <v>90.8</v>
      </c>
    </row>
    <row r="61" spans="1:13" ht="16.5" customHeight="1">
      <c r="A61" s="32" t="s">
        <v>29</v>
      </c>
      <c r="B61" s="20">
        <v>32372</v>
      </c>
      <c r="C61" s="20">
        <v>37403</v>
      </c>
      <c r="D61" s="18">
        <f>IF(OR(B61=0,C61=0),"　　－　　",ROUND(B61/C61*100,1))</f>
        <v>86.5</v>
      </c>
      <c r="E61" s="20">
        <v>2006667</v>
      </c>
      <c r="F61" s="20">
        <v>1599045</v>
      </c>
      <c r="G61" s="18">
        <f t="shared" si="6"/>
        <v>125.5</v>
      </c>
      <c r="H61" s="20">
        <v>28581</v>
      </c>
      <c r="I61" s="20">
        <v>23356</v>
      </c>
      <c r="J61" s="18">
        <f t="shared" si="7"/>
        <v>122.4</v>
      </c>
      <c r="K61" s="21">
        <f t="shared" si="9"/>
        <v>2067620</v>
      </c>
      <c r="L61" s="21">
        <f t="shared" si="9"/>
        <v>1659804</v>
      </c>
      <c r="M61" s="22">
        <f t="shared" si="8"/>
        <v>124.6</v>
      </c>
    </row>
    <row r="62" spans="1:14" ht="16.5" customHeight="1">
      <c r="A62" s="24" t="s">
        <v>30</v>
      </c>
      <c r="B62" s="20">
        <v>700349</v>
      </c>
      <c r="C62" s="20">
        <v>579835</v>
      </c>
      <c r="D62" s="18">
        <f t="shared" si="5"/>
        <v>120.8</v>
      </c>
      <c r="E62" s="20">
        <v>2276</v>
      </c>
      <c r="F62" s="20">
        <v>1413</v>
      </c>
      <c r="G62" s="18">
        <f t="shared" si="6"/>
        <v>161.1</v>
      </c>
      <c r="H62" s="20">
        <v>990072</v>
      </c>
      <c r="I62" s="20">
        <v>885456</v>
      </c>
      <c r="J62" s="18">
        <f t="shared" si="7"/>
        <v>111.8</v>
      </c>
      <c r="K62" s="21">
        <f t="shared" si="9"/>
        <v>1692697</v>
      </c>
      <c r="L62" s="21">
        <f t="shared" si="9"/>
        <v>1466704</v>
      </c>
      <c r="M62" s="22">
        <f t="shared" si="8"/>
        <v>115.4</v>
      </c>
      <c r="N62" s="2"/>
    </row>
    <row r="63" spans="1:14" ht="16.5" customHeight="1">
      <c r="A63" s="24" t="s">
        <v>31</v>
      </c>
      <c r="B63" s="20">
        <v>119865</v>
      </c>
      <c r="C63" s="20">
        <v>158930</v>
      </c>
      <c r="D63" s="18">
        <f t="shared" si="5"/>
        <v>75.4</v>
      </c>
      <c r="E63" s="20">
        <v>0</v>
      </c>
      <c r="F63" s="20">
        <v>0</v>
      </c>
      <c r="G63" s="18" t="str">
        <f t="shared" si="6"/>
        <v>　　－　　</v>
      </c>
      <c r="H63" s="20">
        <v>863033</v>
      </c>
      <c r="I63" s="20">
        <v>881194</v>
      </c>
      <c r="J63" s="18">
        <f t="shared" si="7"/>
        <v>97.9</v>
      </c>
      <c r="K63" s="21">
        <f t="shared" si="9"/>
        <v>982898</v>
      </c>
      <c r="L63" s="21">
        <f t="shared" si="9"/>
        <v>1040124</v>
      </c>
      <c r="M63" s="22">
        <f t="shared" si="8"/>
        <v>94.5</v>
      </c>
      <c r="N63" s="2"/>
    </row>
    <row r="64" spans="1:14" ht="16.5" customHeight="1">
      <c r="A64" s="24" t="s">
        <v>32</v>
      </c>
      <c r="B64" s="20">
        <v>115264</v>
      </c>
      <c r="C64" s="20">
        <v>101335</v>
      </c>
      <c r="D64" s="18">
        <f t="shared" si="5"/>
        <v>113.7</v>
      </c>
      <c r="E64" s="20">
        <v>0</v>
      </c>
      <c r="F64" s="20">
        <v>0</v>
      </c>
      <c r="G64" s="18" t="str">
        <f t="shared" si="6"/>
        <v>　　－　　</v>
      </c>
      <c r="H64" s="20">
        <v>617225</v>
      </c>
      <c r="I64" s="20">
        <v>783194</v>
      </c>
      <c r="J64" s="18">
        <f t="shared" si="7"/>
        <v>78.8</v>
      </c>
      <c r="K64" s="21">
        <f t="shared" si="9"/>
        <v>732489</v>
      </c>
      <c r="L64" s="21">
        <f t="shared" si="9"/>
        <v>884529</v>
      </c>
      <c r="M64" s="22">
        <f t="shared" si="8"/>
        <v>82.8</v>
      </c>
      <c r="N64" s="2"/>
    </row>
    <row r="65" spans="1:14" ht="16.5" customHeight="1">
      <c r="A65" s="15" t="s">
        <v>33</v>
      </c>
      <c r="B65" s="20">
        <v>154783</v>
      </c>
      <c r="C65" s="20">
        <v>155048</v>
      </c>
      <c r="D65" s="18">
        <f t="shared" si="5"/>
        <v>99.8</v>
      </c>
      <c r="E65" s="20">
        <v>0</v>
      </c>
      <c r="F65" s="20">
        <v>615</v>
      </c>
      <c r="G65" s="18" t="str">
        <f t="shared" si="6"/>
        <v>　　－　　</v>
      </c>
      <c r="H65" s="20">
        <v>745647</v>
      </c>
      <c r="I65" s="20">
        <v>777208</v>
      </c>
      <c r="J65" s="18">
        <f t="shared" si="7"/>
        <v>95.9</v>
      </c>
      <c r="K65" s="21">
        <f t="shared" si="9"/>
        <v>900430</v>
      </c>
      <c r="L65" s="21">
        <f t="shared" si="9"/>
        <v>932871</v>
      </c>
      <c r="M65" s="22">
        <f t="shared" si="8"/>
        <v>96.5</v>
      </c>
      <c r="N65" s="2"/>
    </row>
    <row r="66" spans="1:13" ht="16.5" customHeight="1">
      <c r="A66" s="15" t="s">
        <v>34</v>
      </c>
      <c r="B66" s="20">
        <v>0</v>
      </c>
      <c r="C66" s="20">
        <v>0</v>
      </c>
      <c r="D66" s="18" t="str">
        <f t="shared" si="5"/>
        <v>　　－　　</v>
      </c>
      <c r="E66" s="20">
        <v>0</v>
      </c>
      <c r="F66" s="20">
        <v>0</v>
      </c>
      <c r="G66" s="18" t="str">
        <f t="shared" si="6"/>
        <v>　　－　　</v>
      </c>
      <c r="H66" s="20">
        <v>297553</v>
      </c>
      <c r="I66" s="20">
        <v>418431</v>
      </c>
      <c r="J66" s="18">
        <f t="shared" si="7"/>
        <v>71.1</v>
      </c>
      <c r="K66" s="21">
        <f t="shared" si="9"/>
        <v>297553</v>
      </c>
      <c r="L66" s="21">
        <f t="shared" si="9"/>
        <v>418431</v>
      </c>
      <c r="M66" s="22">
        <f t="shared" si="8"/>
        <v>71.1</v>
      </c>
    </row>
    <row r="67" spans="1:13" ht="16.5" customHeight="1">
      <c r="A67" s="33" t="s">
        <v>40</v>
      </c>
      <c r="B67" s="20">
        <v>1415001</v>
      </c>
      <c r="C67" s="20">
        <v>1081012</v>
      </c>
      <c r="D67" s="18">
        <f t="shared" si="5"/>
        <v>130.9</v>
      </c>
      <c r="E67" s="20">
        <v>150937</v>
      </c>
      <c r="F67" s="20">
        <v>112209</v>
      </c>
      <c r="G67" s="18">
        <f t="shared" si="6"/>
        <v>134.5</v>
      </c>
      <c r="H67" s="20">
        <v>20388273</v>
      </c>
      <c r="I67" s="20">
        <v>19286445</v>
      </c>
      <c r="J67" s="18">
        <f t="shared" si="7"/>
        <v>105.7</v>
      </c>
      <c r="K67" s="21">
        <f t="shared" si="9"/>
        <v>21954211</v>
      </c>
      <c r="L67" s="21">
        <f t="shared" si="9"/>
        <v>20479666</v>
      </c>
      <c r="M67" s="34">
        <f t="shared" si="8"/>
        <v>107.2</v>
      </c>
    </row>
    <row r="68" spans="1:14" ht="18.75" customHeight="1">
      <c r="A68" s="28" t="s">
        <v>79</v>
      </c>
      <c r="B68" s="29">
        <f>SUM(B40:B67)</f>
        <v>28888158</v>
      </c>
      <c r="C68" s="29">
        <f>SUM(C40:C67)</f>
        <v>27246599</v>
      </c>
      <c r="D68" s="31">
        <f t="shared" si="5"/>
        <v>106</v>
      </c>
      <c r="E68" s="29">
        <f>SUM(E40:E67)</f>
        <v>2440504</v>
      </c>
      <c r="F68" s="29">
        <f>SUM(F40:F67)</f>
        <v>1930753</v>
      </c>
      <c r="G68" s="31">
        <f t="shared" si="6"/>
        <v>126.4</v>
      </c>
      <c r="H68" s="29">
        <f>SUM(H40:H67)</f>
        <v>45933111</v>
      </c>
      <c r="I68" s="29">
        <f>SUM(I40:I67)</f>
        <v>46428941</v>
      </c>
      <c r="J68" s="31">
        <f t="shared" si="7"/>
        <v>98.9</v>
      </c>
      <c r="K68" s="29">
        <f>SUM(K40:K67)</f>
        <v>77261773</v>
      </c>
      <c r="L68" s="29">
        <f>SUM(L40:L67)</f>
        <v>75606293</v>
      </c>
      <c r="M68" s="31">
        <f t="shared" si="8"/>
        <v>102.2</v>
      </c>
      <c r="N68" s="35"/>
    </row>
    <row r="69" spans="1:13" ht="18" customHeight="1">
      <c r="A69" s="28" t="s">
        <v>41</v>
      </c>
      <c r="B69" s="36">
        <f>SUM(B39+B68)</f>
        <v>221829927</v>
      </c>
      <c r="C69" s="36">
        <f>SUM(C39+C68)</f>
        <v>225574540</v>
      </c>
      <c r="D69" s="31">
        <f t="shared" si="5"/>
        <v>98.3</v>
      </c>
      <c r="E69" s="36">
        <f>SUM(E39+E68)</f>
        <v>6096524</v>
      </c>
      <c r="F69" s="36">
        <f>SUM(F39+F68)</f>
        <v>4190183</v>
      </c>
      <c r="G69" s="31">
        <f>IF(OR(E69=0,F69=0),"　　－　　",ROUND(E69/F69*100,1))</f>
        <v>145.5</v>
      </c>
      <c r="H69" s="36">
        <f>SUM(H39+H68)</f>
        <v>317425238</v>
      </c>
      <c r="I69" s="36">
        <f>SUM(I39+I68)</f>
        <v>344537417</v>
      </c>
      <c r="J69" s="31">
        <f>IF(OR(H69=0,I69=0),"　　－　　",ROUND(H69/I69*100,1))</f>
        <v>92.1</v>
      </c>
      <c r="K69" s="36">
        <f>SUM(K39+K68)</f>
        <v>545351689</v>
      </c>
      <c r="L69" s="36">
        <f>SUM(L39+L68)</f>
        <v>574302140</v>
      </c>
      <c r="M69" s="31">
        <f>IF(OR(K69=0,L69=0),"　　－　　",ROUND(K69/L69*100,1))</f>
        <v>95</v>
      </c>
    </row>
    <row r="70" spans="1:13" ht="18" customHeight="1">
      <c r="A70" s="28" t="s">
        <v>35</v>
      </c>
      <c r="B70" s="36">
        <f>SUM(B69-B67)</f>
        <v>220414926</v>
      </c>
      <c r="C70" s="36">
        <f>SUM(C69-C67)</f>
        <v>224493528</v>
      </c>
      <c r="D70" s="31">
        <f>IF(OR(B70=0,C70=0),"　　－　　",ROUND(B70/C70*100,1))</f>
        <v>98.2</v>
      </c>
      <c r="E70" s="36">
        <f>SUM(E69-E67)</f>
        <v>5945587</v>
      </c>
      <c r="F70" s="36">
        <f>SUM(F69-F67)</f>
        <v>4077974</v>
      </c>
      <c r="G70" s="31">
        <f>IF(OR(E70=0,F70=0),"　　－　　",ROUND(E70/F70*100,1))</f>
        <v>145.8</v>
      </c>
      <c r="H70" s="36">
        <f>SUM(H69-H67)</f>
        <v>297036965</v>
      </c>
      <c r="I70" s="36">
        <f>SUM(I69-I67)</f>
        <v>325250972</v>
      </c>
      <c r="J70" s="31">
        <f>IF(OR(H70=0,I70=0),"　　－　　",ROUND(H70/I70*100,1))</f>
        <v>91.3</v>
      </c>
      <c r="K70" s="36">
        <f>SUM(K69-K67)</f>
        <v>523397478</v>
      </c>
      <c r="L70" s="36">
        <f>SUM(L69-L67)</f>
        <v>553822474</v>
      </c>
      <c r="M70" s="31">
        <f>IF(OR(K70=0,L70=0),"　　－　　",ROUND(K70/L70*100,1))</f>
        <v>94.5</v>
      </c>
    </row>
    <row r="71" spans="1:13" ht="19.5" customHeight="1">
      <c r="A71" s="37" t="s">
        <v>37</v>
      </c>
      <c r="B71" s="37"/>
      <c r="C71" s="37"/>
      <c r="D71" s="37" t="s">
        <v>36</v>
      </c>
      <c r="E71" s="37"/>
      <c r="F71" s="38"/>
      <c r="G71" s="10"/>
      <c r="H71" s="10"/>
      <c r="I71" s="10"/>
      <c r="J71" s="10"/>
      <c r="K71" s="10"/>
      <c r="L71" s="10"/>
      <c r="M71" s="4"/>
    </row>
    <row r="72" spans="1:14" ht="17.25" customHeight="1">
      <c r="A72" s="39" t="s">
        <v>77</v>
      </c>
      <c r="B72" s="29">
        <v>36909313</v>
      </c>
      <c r="C72" s="29">
        <v>37992556</v>
      </c>
      <c r="D72" s="31">
        <f>IF(OR(B72=0,C72=0),"　　－　　",ROUND(B72/C72*100,1))</f>
        <v>97.1</v>
      </c>
      <c r="E72" s="29">
        <v>2923414</v>
      </c>
      <c r="F72" s="29">
        <v>2146593</v>
      </c>
      <c r="G72" s="31">
        <f>IF(OR(E72=0,F72=0),"　　－　　",ROUND(E72/F72*100,1))</f>
        <v>136.2</v>
      </c>
      <c r="H72" s="29">
        <v>60003247</v>
      </c>
      <c r="I72" s="29">
        <v>65584544</v>
      </c>
      <c r="J72" s="31">
        <f>IF(OR(H72=0,I72=0),"　　－　　",ROUND(H72/I72*100,1))</f>
        <v>91.5</v>
      </c>
      <c r="K72" s="40">
        <f>SUM(B72+E72+H72)</f>
        <v>99835974</v>
      </c>
      <c r="L72" s="40">
        <f>SUM(C72+F72+I72)</f>
        <v>105723693</v>
      </c>
      <c r="M72" s="31">
        <f>IF(OR(K72=0,L72=0),"　　－　　",ROUND(K72/L72*100,1))</f>
        <v>94.4</v>
      </c>
      <c r="N72" s="2"/>
    </row>
    <row r="73" spans="1:15" ht="15" customHeight="1">
      <c r="A73" s="9" t="s">
        <v>38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2"/>
      <c r="O73" s="2"/>
    </row>
    <row r="74" spans="1:15" ht="15" customHeight="1">
      <c r="A74" s="2"/>
      <c r="O74" s="2"/>
    </row>
    <row r="75" ht="15" customHeight="1">
      <c r="A75" s="2"/>
    </row>
    <row r="76" ht="16.5">
      <c r="A76" s="2"/>
    </row>
    <row r="77" ht="16.5">
      <c r="A77" s="2"/>
    </row>
    <row r="78" ht="16.5">
      <c r="A78" s="2"/>
    </row>
    <row r="79" ht="16.5">
      <c r="A79" s="2"/>
    </row>
    <row r="80" ht="16.5">
      <c r="A80" s="2"/>
    </row>
    <row r="81" ht="16.5">
      <c r="A81" s="2"/>
    </row>
    <row r="82" ht="16.5">
      <c r="A82" s="2"/>
    </row>
    <row r="83" ht="16.5">
      <c r="A83" s="2"/>
    </row>
    <row r="84" ht="16.5">
      <c r="A84" s="2"/>
    </row>
    <row r="85" ht="16.5">
      <c r="A85" s="2"/>
    </row>
    <row r="86" ht="16.5">
      <c r="A86" s="2"/>
    </row>
    <row r="87" ht="16.5">
      <c r="A87" s="2"/>
    </row>
    <row r="88" ht="16.5">
      <c r="A88" s="2"/>
    </row>
    <row r="89" ht="16.5">
      <c r="A89" s="2"/>
    </row>
    <row r="90" ht="16.5">
      <c r="A90" s="2"/>
    </row>
    <row r="91" ht="16.5">
      <c r="A91" s="2"/>
    </row>
    <row r="92" ht="16.5">
      <c r="A92" s="2"/>
    </row>
    <row r="93" ht="16.5">
      <c r="A93" s="2"/>
    </row>
    <row r="94" ht="16.5">
      <c r="A94" s="2"/>
    </row>
    <row r="95" ht="16.5">
      <c r="A95" s="2"/>
    </row>
    <row r="96" ht="16.5">
      <c r="A96" s="2"/>
    </row>
    <row r="97" ht="16.5">
      <c r="A97" s="2"/>
    </row>
    <row r="98" ht="16.5">
      <c r="A98" s="2"/>
    </row>
    <row r="99" ht="16.5">
      <c r="A99" s="2"/>
    </row>
    <row r="100" ht="16.5">
      <c r="A100" s="2"/>
    </row>
    <row r="101" ht="16.5">
      <c r="A101" s="2"/>
    </row>
    <row r="102" ht="16.5">
      <c r="A102" s="2"/>
    </row>
    <row r="103" ht="16.5">
      <c r="A103" s="2"/>
    </row>
    <row r="104" ht="16.5">
      <c r="A104" s="2"/>
    </row>
    <row r="105" ht="16.5">
      <c r="A105" s="2"/>
    </row>
    <row r="106" ht="16.5">
      <c r="A106" s="2"/>
    </row>
    <row r="107" ht="16.5">
      <c r="A107" s="2"/>
    </row>
    <row r="108" ht="16.5">
      <c r="A108" s="2"/>
    </row>
    <row r="109" ht="16.5">
      <c r="A109" s="2"/>
    </row>
    <row r="110" ht="16.5">
      <c r="A110" s="2"/>
    </row>
    <row r="111" ht="16.5">
      <c r="A111" s="2"/>
    </row>
    <row r="112" ht="16.5">
      <c r="A112" s="2"/>
    </row>
    <row r="113" ht="16.5">
      <c r="A113" s="2"/>
    </row>
    <row r="114" ht="16.5">
      <c r="A114" s="2"/>
    </row>
    <row r="115" ht="16.5">
      <c r="A115" s="2"/>
    </row>
    <row r="116" ht="16.5">
      <c r="A116" s="2"/>
    </row>
    <row r="117" ht="16.5">
      <c r="A117" s="2"/>
    </row>
    <row r="118" ht="16.5">
      <c r="A118" s="2"/>
    </row>
    <row r="119" ht="16.5">
      <c r="A119" s="2"/>
    </row>
    <row r="120" ht="16.5">
      <c r="A120" s="2"/>
    </row>
    <row r="121" ht="16.5">
      <c r="A121" s="2"/>
    </row>
    <row r="122" ht="16.5">
      <c r="A122" s="2"/>
    </row>
    <row r="123" ht="16.5">
      <c r="A123" s="2"/>
    </row>
    <row r="124" ht="16.5">
      <c r="A124" s="2"/>
    </row>
    <row r="125" ht="16.5">
      <c r="A125" s="2"/>
    </row>
    <row r="126" ht="16.5">
      <c r="A126" s="2"/>
    </row>
    <row r="127" ht="16.5">
      <c r="A127" s="2"/>
    </row>
    <row r="128" ht="16.5">
      <c r="A128" s="2"/>
    </row>
    <row r="129" ht="16.5">
      <c r="A129" s="2"/>
    </row>
    <row r="130" ht="16.5">
      <c r="A130" s="2"/>
    </row>
    <row r="131" ht="16.5">
      <c r="A131" s="2"/>
    </row>
    <row r="132" ht="16.5">
      <c r="A132" s="2"/>
    </row>
    <row r="133" ht="16.5">
      <c r="A133" s="2"/>
    </row>
    <row r="134" ht="16.5">
      <c r="A134" s="2"/>
    </row>
    <row r="135" ht="16.5">
      <c r="A135" s="2"/>
    </row>
    <row r="136" ht="16.5">
      <c r="A136" s="2"/>
    </row>
    <row r="137" ht="16.5">
      <c r="A137" s="2"/>
    </row>
    <row r="138" ht="16.5">
      <c r="A138" s="2"/>
    </row>
    <row r="139" ht="16.5">
      <c r="A139" s="2"/>
    </row>
    <row r="140" ht="16.5">
      <c r="A140" s="2"/>
    </row>
    <row r="141" ht="16.5">
      <c r="A141" s="2"/>
    </row>
    <row r="142" ht="16.5">
      <c r="A142" s="2"/>
    </row>
    <row r="143" ht="16.5">
      <c r="A143" s="2"/>
    </row>
    <row r="144" ht="16.5">
      <c r="A144" s="2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</sheetData>
  <sheetProtection/>
  <mergeCells count="5">
    <mergeCell ref="H2:J2"/>
    <mergeCell ref="K2:M2"/>
    <mergeCell ref="A2:A3"/>
    <mergeCell ref="B2:D2"/>
    <mergeCell ref="E2:G2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74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Yoshiro Ishihara</cp:lastModifiedBy>
  <cp:lastPrinted>2010-11-10T01:18:34Z</cp:lastPrinted>
  <dcterms:created xsi:type="dcterms:W3CDTF">1997-01-08T22:48:59Z</dcterms:created>
  <dcterms:modified xsi:type="dcterms:W3CDTF">2010-11-17T00:11:22Z</dcterms:modified>
  <cp:category/>
  <cp:version/>
  <cp:contentType/>
  <cp:contentStatus/>
</cp:coreProperties>
</file>