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20" yWindow="6800" windowWidth="13540" windowHeight="8360" activeTab="0"/>
  </bookViews>
  <sheets>
    <sheet name="訪日旅行 " sheetId="1" r:id="rId1"/>
  </sheets>
  <definedNames/>
  <calcPr fullCalcOnLoad="1"/>
</workbook>
</file>

<file path=xl/sharedStrings.xml><?xml version="1.0" encoding="utf-8"?>
<sst xmlns="http://schemas.openxmlformats.org/spreadsheetml/2006/main" count="299" uniqueCount="31">
  <si>
    <t>1-6</t>
  </si>
  <si>
    <t>台湾訪日客数</t>
  </si>
  <si>
    <t>中国訪日客数</t>
  </si>
  <si>
    <t>香港訪日客数</t>
  </si>
  <si>
    <t>シンガポール訪日客数</t>
  </si>
  <si>
    <t>米国訪日客数</t>
  </si>
  <si>
    <t>英国訪日客数</t>
  </si>
  <si>
    <t>タイ訪日客数</t>
  </si>
  <si>
    <t>オーストラリア訪日客数</t>
  </si>
  <si>
    <t>カナダ訪日客数</t>
  </si>
  <si>
    <t>ドイツ訪日客数</t>
  </si>
  <si>
    <t>フランス訪日客数</t>
  </si>
  <si>
    <t>月</t>
  </si>
  <si>
    <t>2003年</t>
  </si>
  <si>
    <t>2004年</t>
  </si>
  <si>
    <t>前年比</t>
  </si>
  <si>
    <t>暦年</t>
  </si>
  <si>
    <t>2005年</t>
  </si>
  <si>
    <t>2006年</t>
  </si>
  <si>
    <t>2007年</t>
  </si>
  <si>
    <t>7-12</t>
  </si>
  <si>
    <t>前年比</t>
  </si>
  <si>
    <t>2008年</t>
  </si>
  <si>
    <t>訪日外客数</t>
  </si>
  <si>
    <t>2009年</t>
  </si>
  <si>
    <t>※JNTO調べ</t>
  </si>
  <si>
    <t>1-11</t>
  </si>
  <si>
    <t>2010年</t>
  </si>
  <si>
    <t>韓国訪日客数</t>
  </si>
  <si>
    <t>マレーシア訪日客数</t>
  </si>
  <si>
    <t>-</t>
  </si>
</sst>
</file>

<file path=xl/styles.xml><?xml version="1.0" encoding="utf-8"?>
<styleSheet xmlns="http://schemas.openxmlformats.org/spreadsheetml/2006/main">
  <numFmts count="41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 "/>
    <numFmt numFmtId="177" formatCode="0.0%"/>
    <numFmt numFmtId="178" formatCode="#,##0&quot; &quot;"/>
    <numFmt numFmtId="179" formatCode="#,##0_ ;[Red]\-#,##0\ "/>
    <numFmt numFmtId="180" formatCode="#,##0.0_ "/>
    <numFmt numFmtId="181" formatCode="_(* #,##0_);_(* \(#,##0\);_(* &quot;-&quot;??_);_(@_)"/>
    <numFmt numFmtId="182" formatCode="[&lt;=999]000;[&lt;=99999]000\-00;000\-0000"/>
    <numFmt numFmtId="183" formatCode="_ * #,##0.0_ ;_ * \-#,##0.0_ ;_ * &quot;-&quot;_ ;_ @_ "/>
    <numFmt numFmtId="184" formatCode="_ * #,##0.00_ ;_ * \-#,##0.00_ ;_ * &quot;-&quot;_ ;_ @_ "/>
    <numFmt numFmtId="185" formatCode="_ * #,##0.000_ ;_ * \-#,##0.000_ ;_ * &quot;-&quot;???_ ;_ @_ "/>
    <numFmt numFmtId="186" formatCode="_ * #,##0.0_ ;_ * \-#,##0.0_ ;_ * &quot;-&quot;?_ ;_ @_ "/>
    <numFmt numFmtId="187" formatCode="\+0.0%;\-0.0%"/>
    <numFmt numFmtId="188" formatCode="0.000000000000%"/>
    <numFmt numFmtId="189" formatCode="0.00000000000000%"/>
    <numFmt numFmtId="190" formatCode="0.0000000000000%"/>
    <numFmt numFmtId="191" formatCode="00000"/>
    <numFmt numFmtId="192" formatCode="0.00000"/>
    <numFmt numFmtId="193" formatCode="#,##0.0_);[Red]\(#,##0.0\)"/>
    <numFmt numFmtId="194" formatCode="0.000%"/>
    <numFmt numFmtId="195" formatCode="0.0000%"/>
    <numFmt numFmtId="196" formatCode="0.00000%"/>
  </numFmts>
  <fonts count="9">
    <font>
      <sz val="12"/>
      <name val="Osaka"/>
      <family val="3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平成角ゴシック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"/>
      <name val="平成角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4" fillId="0" borderId="1" xfId="16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/>
    </xf>
    <xf numFmtId="38" fontId="4" fillId="2" borderId="1" xfId="16" applyFont="1" applyFill="1" applyBorder="1" applyAlignment="1">
      <alignment horizontal="right"/>
    </xf>
    <xf numFmtId="177" fontId="4" fillId="2" borderId="1" xfId="0" applyNumberFormat="1" applyFont="1" applyFill="1" applyBorder="1" applyAlignment="1">
      <alignment horizontal="right"/>
    </xf>
    <xf numFmtId="177" fontId="4" fillId="2" borderId="1" xfId="21" applyNumberFormat="1" applyFont="1" applyFill="1" applyBorder="1" applyAlignment="1">
      <alignment horizontal="right"/>
    </xf>
    <xf numFmtId="38" fontId="4" fillId="2" borderId="1" xfId="16" applyFont="1" applyFill="1" applyBorder="1" applyAlignment="1">
      <alignment/>
    </xf>
    <xf numFmtId="177" fontId="4" fillId="2" borderId="1" xfId="21" applyNumberFormat="1" applyFont="1" applyFill="1" applyBorder="1" applyAlignment="1">
      <alignment/>
    </xf>
    <xf numFmtId="177" fontId="4" fillId="2" borderId="1" xfId="0" applyNumberFormat="1" applyFont="1" applyFill="1" applyBorder="1" applyAlignment="1">
      <alignment horizontal="right" vertical="center"/>
    </xf>
    <xf numFmtId="38" fontId="4" fillId="2" borderId="1" xfId="16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38" fontId="4" fillId="0" borderId="1" xfId="16" applyFont="1" applyFill="1" applyBorder="1" applyAlignment="1">
      <alignment horizontal="right"/>
    </xf>
    <xf numFmtId="38" fontId="4" fillId="0" borderId="1" xfId="16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/>
    </xf>
    <xf numFmtId="177" fontId="4" fillId="0" borderId="1" xfId="21" applyNumberFormat="1" applyFont="1" applyFill="1" applyBorder="1" applyAlignment="1">
      <alignment horizontal="right"/>
    </xf>
    <xf numFmtId="38" fontId="4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177" fontId="4" fillId="0" borderId="1" xfId="21" applyNumberFormat="1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1" xfId="16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177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right" vertical="center"/>
    </xf>
    <xf numFmtId="10" fontId="4" fillId="2" borderId="1" xfId="21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38" fontId="4" fillId="0" borderId="1" xfId="16" applyFont="1" applyFill="1" applyBorder="1" applyAlignment="1">
      <alignment horizontal="center"/>
    </xf>
    <xf numFmtId="177" fontId="4" fillId="0" borderId="1" xfId="21" applyNumberFormat="1" applyFont="1" applyFill="1" applyBorder="1" applyAlignment="1">
      <alignment horizontal="center"/>
    </xf>
    <xf numFmtId="38" fontId="4" fillId="0" borderId="0" xfId="16" applyFont="1" applyFill="1" applyAlignment="1">
      <alignment/>
    </xf>
    <xf numFmtId="177" fontId="4" fillId="0" borderId="0" xfId="21" applyNumberFormat="1" applyFont="1" applyFill="1" applyAlignment="1">
      <alignment/>
    </xf>
    <xf numFmtId="38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8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21" applyNumberFormat="1" applyFont="1" applyFill="1" applyBorder="1" applyAlignment="1">
      <alignment/>
    </xf>
    <xf numFmtId="38" fontId="0" fillId="0" borderId="0" xfId="16" applyFont="1" applyFill="1" applyAlignment="1">
      <alignment/>
    </xf>
    <xf numFmtId="0" fontId="0" fillId="0" borderId="0" xfId="0" applyFill="1" applyAlignment="1">
      <alignment/>
    </xf>
    <xf numFmtId="0" fontId="8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38" fontId="4" fillId="3" borderId="1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5"/>
  <sheetViews>
    <sheetView tabSelected="1" zoomScale="125" zoomScaleNormal="125" workbookViewId="0" topLeftCell="A1">
      <pane xSplit="2" topLeftCell="K2049" activePane="topRight" state="frozen"/>
      <selection pane="topLeft" activeCell="A1" sqref="A1"/>
      <selection pane="topRight" activeCell="U12" sqref="U12"/>
    </sheetView>
  </sheetViews>
  <sheetFormatPr defaultColWidth="10.59765625" defaultRowHeight="13.5" customHeight="1"/>
  <cols>
    <col min="1" max="1" width="3.3984375" style="20" customWidth="1"/>
    <col min="2" max="3" width="8.19921875" style="30" customWidth="1"/>
    <col min="4" max="4" width="5.8984375" style="20" customWidth="1"/>
    <col min="5" max="5" width="8.19921875" style="30" customWidth="1"/>
    <col min="6" max="6" width="5.8984375" style="20" customWidth="1"/>
    <col min="7" max="7" width="8.19921875" style="30" customWidth="1"/>
    <col min="8" max="8" width="5.8984375" style="20" customWidth="1"/>
    <col min="9" max="9" width="8.19921875" style="30" customWidth="1"/>
    <col min="10" max="10" width="5.8984375" style="31" customWidth="1"/>
    <col min="11" max="11" width="8.69921875" style="30" customWidth="1"/>
    <col min="12" max="12" width="6.5" style="31" customWidth="1"/>
    <col min="13" max="13" width="7.5" style="30" customWidth="1"/>
    <col min="14" max="14" width="5.5" style="31" customWidth="1"/>
    <col min="15" max="15" width="7.59765625" style="30" customWidth="1"/>
    <col min="16" max="16" width="5.5" style="31" customWidth="1"/>
    <col min="17" max="19" width="5.5" style="20" customWidth="1"/>
    <col min="20" max="16384" width="10.59765625" style="20" customWidth="1"/>
  </cols>
  <sheetData>
    <row r="1" spans="1:16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M1" s="27"/>
      <c r="N1" s="43" t="s">
        <v>23</v>
      </c>
      <c r="P1" s="42" t="s">
        <v>25</v>
      </c>
    </row>
    <row r="2" spans="1:16" ht="13.5" customHeight="1">
      <c r="A2" s="12" t="s">
        <v>12</v>
      </c>
      <c r="B2" s="28" t="s">
        <v>13</v>
      </c>
      <c r="C2" s="28" t="s">
        <v>14</v>
      </c>
      <c r="D2" s="12" t="s">
        <v>15</v>
      </c>
      <c r="E2" s="28" t="s">
        <v>17</v>
      </c>
      <c r="F2" s="12" t="s">
        <v>15</v>
      </c>
      <c r="G2" s="28" t="s">
        <v>18</v>
      </c>
      <c r="H2" s="12" t="s">
        <v>15</v>
      </c>
      <c r="I2" s="28" t="s">
        <v>19</v>
      </c>
      <c r="J2" s="29" t="s">
        <v>15</v>
      </c>
      <c r="K2" s="28" t="s">
        <v>22</v>
      </c>
      <c r="L2" s="29" t="s">
        <v>21</v>
      </c>
      <c r="M2" s="28" t="s">
        <v>24</v>
      </c>
      <c r="N2" s="29" t="s">
        <v>21</v>
      </c>
      <c r="O2" s="28" t="s">
        <v>27</v>
      </c>
      <c r="P2" s="29" t="s">
        <v>21</v>
      </c>
    </row>
    <row r="3" spans="1:16" ht="13.5" customHeight="1">
      <c r="A3" s="12">
        <v>1</v>
      </c>
      <c r="B3" s="13">
        <v>450847</v>
      </c>
      <c r="C3" s="14">
        <v>538334</v>
      </c>
      <c r="D3" s="15">
        <v>1.194</v>
      </c>
      <c r="E3" s="13">
        <v>516280</v>
      </c>
      <c r="F3" s="15">
        <f aca="true" t="shared" si="0" ref="F3:F18">SUM(E3/C3)</f>
        <v>0.9590328680707516</v>
      </c>
      <c r="G3" s="13">
        <v>613596</v>
      </c>
      <c r="H3" s="16">
        <f aca="true" t="shared" si="1" ref="H3:H14">SUM(G3/E3)</f>
        <v>1.1884946153250173</v>
      </c>
      <c r="I3" s="17">
        <v>617885</v>
      </c>
      <c r="J3" s="16">
        <f aca="true" t="shared" si="2" ref="J3:J18">SUM(I3/G3)</f>
        <v>1.0069899412642846</v>
      </c>
      <c r="K3" s="18">
        <v>711350</v>
      </c>
      <c r="L3" s="19">
        <f aca="true" t="shared" si="3" ref="L3:L14">SUM(K3/I3)</f>
        <v>1.1512660122838392</v>
      </c>
      <c r="M3" s="18">
        <v>580673</v>
      </c>
      <c r="N3" s="19">
        <f aca="true" t="shared" si="4" ref="N3:N14">SUM(M3/K3)</f>
        <v>0.8162971814156182</v>
      </c>
      <c r="O3" s="18">
        <v>640346</v>
      </c>
      <c r="P3" s="19">
        <f>SUM(O3/M3)</f>
        <v>1.1027652396443437</v>
      </c>
    </row>
    <row r="4" spans="1:16" ht="13.5" customHeight="1">
      <c r="A4" s="12">
        <v>2</v>
      </c>
      <c r="B4" s="13">
        <v>394869</v>
      </c>
      <c r="C4" s="14">
        <v>417519</v>
      </c>
      <c r="D4" s="15">
        <v>1.057</v>
      </c>
      <c r="E4" s="13">
        <v>519460</v>
      </c>
      <c r="F4" s="15">
        <f t="shared" si="0"/>
        <v>1.2441589484550404</v>
      </c>
      <c r="G4" s="13">
        <v>513906</v>
      </c>
      <c r="H4" s="16">
        <f t="shared" si="1"/>
        <v>0.989308127671043</v>
      </c>
      <c r="I4" s="17">
        <v>631278</v>
      </c>
      <c r="J4" s="16">
        <f t="shared" si="2"/>
        <v>1.2283919627324842</v>
      </c>
      <c r="K4" s="18">
        <v>696326</v>
      </c>
      <c r="L4" s="19">
        <f t="shared" si="3"/>
        <v>1.1030417660681981</v>
      </c>
      <c r="M4" s="18">
        <v>408628</v>
      </c>
      <c r="N4" s="19">
        <f t="shared" si="4"/>
        <v>0.586834327599429</v>
      </c>
      <c r="O4" s="18">
        <v>664982</v>
      </c>
      <c r="P4" s="19">
        <f aca="true" t="shared" si="5" ref="P3:P13">SUM(O4/M4)</f>
        <v>1.6273529958788924</v>
      </c>
    </row>
    <row r="5" spans="1:16" ht="13.5" customHeight="1">
      <c r="A5" s="12">
        <v>3</v>
      </c>
      <c r="B5" s="13">
        <v>456614</v>
      </c>
      <c r="C5" s="14">
        <v>488778</v>
      </c>
      <c r="D5" s="15">
        <v>1.07</v>
      </c>
      <c r="E5" s="13">
        <v>557640</v>
      </c>
      <c r="F5" s="15">
        <f t="shared" si="0"/>
        <v>1.140886046425985</v>
      </c>
      <c r="G5" s="13">
        <v>579197</v>
      </c>
      <c r="H5" s="16">
        <f t="shared" si="1"/>
        <v>1.0386575568467111</v>
      </c>
      <c r="I5" s="17">
        <v>684654</v>
      </c>
      <c r="J5" s="16">
        <f t="shared" si="2"/>
        <v>1.1820744927891547</v>
      </c>
      <c r="K5" s="18">
        <v>731619</v>
      </c>
      <c r="L5" s="19">
        <f t="shared" si="3"/>
        <v>1.0685966926359884</v>
      </c>
      <c r="M5" s="18">
        <v>568586</v>
      </c>
      <c r="N5" s="19">
        <f t="shared" si="4"/>
        <v>0.7771613367066739</v>
      </c>
      <c r="O5" s="18">
        <v>709684</v>
      </c>
      <c r="P5" s="19">
        <f t="shared" si="5"/>
        <v>1.2481559517821403</v>
      </c>
    </row>
    <row r="6" spans="1:16" ht="13.5" customHeight="1">
      <c r="A6" s="12">
        <v>4</v>
      </c>
      <c r="B6" s="13">
        <v>354054</v>
      </c>
      <c r="C6" s="14">
        <v>546662</v>
      </c>
      <c r="D6" s="15">
        <v>1.544</v>
      </c>
      <c r="E6" s="13">
        <v>584406</v>
      </c>
      <c r="F6" s="15">
        <f t="shared" si="0"/>
        <v>1.0690444918432231</v>
      </c>
      <c r="G6" s="13">
        <v>672319</v>
      </c>
      <c r="H6" s="16">
        <f t="shared" si="1"/>
        <v>1.1504313781857134</v>
      </c>
      <c r="I6" s="17">
        <v>714014</v>
      </c>
      <c r="J6" s="16">
        <f t="shared" si="2"/>
        <v>1.062016691481276</v>
      </c>
      <c r="K6" s="18">
        <v>779909</v>
      </c>
      <c r="L6" s="19">
        <f t="shared" si="3"/>
        <v>1.0922881063956729</v>
      </c>
      <c r="M6" s="18">
        <v>626313</v>
      </c>
      <c r="N6" s="19">
        <f t="shared" si="4"/>
        <v>0.8030590748407828</v>
      </c>
      <c r="O6" s="18">
        <v>788212</v>
      </c>
      <c r="P6" s="19">
        <f t="shared" si="5"/>
        <v>1.2584953529624965</v>
      </c>
    </row>
    <row r="7" spans="1:17" ht="13.5" customHeight="1">
      <c r="A7" s="12">
        <v>5</v>
      </c>
      <c r="B7" s="13">
        <v>288562</v>
      </c>
      <c r="C7" s="14">
        <v>500830</v>
      </c>
      <c r="D7" s="15">
        <v>1.736</v>
      </c>
      <c r="E7" s="13">
        <v>530752</v>
      </c>
      <c r="F7" s="15">
        <f t="shared" si="0"/>
        <v>1.059744823592836</v>
      </c>
      <c r="G7" s="13">
        <v>586326</v>
      </c>
      <c r="H7" s="16">
        <f t="shared" si="1"/>
        <v>1.104708036898589</v>
      </c>
      <c r="I7" s="17">
        <v>664489</v>
      </c>
      <c r="J7" s="16">
        <f t="shared" si="2"/>
        <v>1.1333097969389043</v>
      </c>
      <c r="K7" s="18">
        <v>736122</v>
      </c>
      <c r="L7" s="19">
        <f t="shared" si="3"/>
        <v>1.1078016340375838</v>
      </c>
      <c r="M7" s="18">
        <v>485713</v>
      </c>
      <c r="N7" s="19">
        <f t="shared" si="4"/>
        <v>0.6598267678455474</v>
      </c>
      <c r="O7" s="18">
        <v>721348</v>
      </c>
      <c r="P7" s="19">
        <f t="shared" si="5"/>
        <v>1.485132166526323</v>
      </c>
      <c r="Q7" s="31"/>
    </row>
    <row r="8" spans="1:16" ht="13.5" customHeight="1">
      <c r="A8" s="12">
        <v>6</v>
      </c>
      <c r="B8" s="13">
        <v>352431</v>
      </c>
      <c r="C8" s="14">
        <v>505003</v>
      </c>
      <c r="D8" s="15">
        <v>1.433</v>
      </c>
      <c r="E8" s="13">
        <v>551134</v>
      </c>
      <c r="F8" s="15">
        <f t="shared" si="0"/>
        <v>1.0913479721902641</v>
      </c>
      <c r="G8" s="13">
        <v>557600</v>
      </c>
      <c r="H8" s="16">
        <f t="shared" si="1"/>
        <v>1.0117321740266432</v>
      </c>
      <c r="I8" s="17">
        <v>631874</v>
      </c>
      <c r="J8" s="16">
        <f t="shared" si="2"/>
        <v>1.1332030129124822</v>
      </c>
      <c r="K8" s="18">
        <v>681563</v>
      </c>
      <c r="L8" s="19">
        <f t="shared" si="3"/>
        <v>1.078637513175095</v>
      </c>
      <c r="M8" s="18">
        <v>424427</v>
      </c>
      <c r="N8" s="19">
        <f t="shared" si="4"/>
        <v>0.6227259989171947</v>
      </c>
      <c r="O8" s="18">
        <v>677064</v>
      </c>
      <c r="P8" s="19">
        <f t="shared" si="5"/>
        <v>1.595242526983439</v>
      </c>
    </row>
    <row r="9" spans="1:16" ht="13.5" customHeight="1">
      <c r="A9" s="12">
        <v>7</v>
      </c>
      <c r="B9" s="13">
        <v>515692</v>
      </c>
      <c r="C9" s="14">
        <v>610190</v>
      </c>
      <c r="D9" s="15">
        <v>1.183</v>
      </c>
      <c r="E9" s="13">
        <v>669172</v>
      </c>
      <c r="F9" s="15">
        <f t="shared" si="0"/>
        <v>1.0966616955374555</v>
      </c>
      <c r="G9" s="13">
        <v>701527</v>
      </c>
      <c r="H9" s="16">
        <f t="shared" si="1"/>
        <v>1.048350797702235</v>
      </c>
      <c r="I9" s="17">
        <v>807737</v>
      </c>
      <c r="J9" s="16">
        <f t="shared" si="2"/>
        <v>1.1513983068363727</v>
      </c>
      <c r="K9" s="18">
        <v>825012</v>
      </c>
      <c r="L9" s="19">
        <f t="shared" si="3"/>
        <v>1.021386911828974</v>
      </c>
      <c r="M9" s="18">
        <v>632722</v>
      </c>
      <c r="N9" s="19">
        <f t="shared" si="4"/>
        <v>0.7669246023088149</v>
      </c>
      <c r="O9" s="18">
        <v>878582</v>
      </c>
      <c r="P9" s="19">
        <f t="shared" si="5"/>
        <v>1.3885750772061032</v>
      </c>
    </row>
    <row r="10" spans="1:16" ht="13.5" customHeight="1">
      <c r="A10" s="12">
        <v>8</v>
      </c>
      <c r="B10" s="13">
        <v>550380</v>
      </c>
      <c r="C10" s="14">
        <v>567869</v>
      </c>
      <c r="D10" s="15">
        <v>1.032</v>
      </c>
      <c r="E10" s="13">
        <v>618655</v>
      </c>
      <c r="F10" s="15">
        <f t="shared" si="0"/>
        <v>1.089432598011161</v>
      </c>
      <c r="G10" s="13">
        <v>655488</v>
      </c>
      <c r="H10" s="16">
        <f t="shared" si="1"/>
        <v>1.05953722187649</v>
      </c>
      <c r="I10" s="17">
        <v>757473</v>
      </c>
      <c r="J10" s="16">
        <f t="shared" si="2"/>
        <v>1.1555863722905682</v>
      </c>
      <c r="K10" s="18">
        <v>742022</v>
      </c>
      <c r="L10" s="19">
        <f t="shared" si="3"/>
        <v>0.9796019132035069</v>
      </c>
      <c r="M10" s="18">
        <v>679586</v>
      </c>
      <c r="N10" s="19">
        <f t="shared" si="4"/>
        <v>0.9158569422469953</v>
      </c>
      <c r="O10" s="18">
        <v>802725</v>
      </c>
      <c r="P10" s="19">
        <f t="shared" si="5"/>
        <v>1.1811970817527142</v>
      </c>
    </row>
    <row r="11" spans="1:16" ht="13.5" customHeight="1">
      <c r="A11" s="12">
        <v>9</v>
      </c>
      <c r="B11" s="13">
        <v>457574</v>
      </c>
      <c r="C11" s="14">
        <v>481570</v>
      </c>
      <c r="D11" s="15">
        <v>1.052</v>
      </c>
      <c r="E11" s="13">
        <v>540462</v>
      </c>
      <c r="F11" s="15">
        <f t="shared" si="0"/>
        <v>1.1222916709927944</v>
      </c>
      <c r="G11" s="13">
        <v>573627</v>
      </c>
      <c r="H11" s="16">
        <f t="shared" si="1"/>
        <v>1.0613641662133508</v>
      </c>
      <c r="I11" s="17">
        <v>689183</v>
      </c>
      <c r="J11" s="16">
        <f t="shared" si="2"/>
        <v>1.2014479792617851</v>
      </c>
      <c r="K11" s="18">
        <v>641235</v>
      </c>
      <c r="L11" s="19">
        <f t="shared" si="3"/>
        <v>0.9304277673709305</v>
      </c>
      <c r="M11" s="18">
        <v>535544</v>
      </c>
      <c r="N11" s="19">
        <f t="shared" si="4"/>
        <v>0.8351758715603483</v>
      </c>
      <c r="O11" s="18">
        <v>717756</v>
      </c>
      <c r="P11" s="19">
        <f t="shared" si="5"/>
        <v>1.3402372167366268</v>
      </c>
    </row>
    <row r="12" spans="1:16" ht="13.5" customHeight="1">
      <c r="A12" s="12">
        <v>10</v>
      </c>
      <c r="B12" s="13">
        <v>527859</v>
      </c>
      <c r="C12" s="14">
        <v>539353</v>
      </c>
      <c r="D12" s="15">
        <v>1.022</v>
      </c>
      <c r="E12" s="13">
        <v>599539</v>
      </c>
      <c r="F12" s="15">
        <f t="shared" si="0"/>
        <v>1.1115892560160043</v>
      </c>
      <c r="G12" s="13">
        <v>699605</v>
      </c>
      <c r="H12" s="16">
        <f t="shared" si="1"/>
        <v>1.1669049052688816</v>
      </c>
      <c r="I12" s="17">
        <v>785207</v>
      </c>
      <c r="J12" s="16">
        <f t="shared" si="2"/>
        <v>1.1223576160833613</v>
      </c>
      <c r="K12" s="18">
        <v>738832</v>
      </c>
      <c r="L12" s="19">
        <f t="shared" si="3"/>
        <v>0.940939140888963</v>
      </c>
      <c r="M12" s="18">
        <v>655481</v>
      </c>
      <c r="N12" s="19">
        <f t="shared" si="4"/>
        <v>0.8871854494661845</v>
      </c>
      <c r="O12" s="18">
        <v>727278</v>
      </c>
      <c r="P12" s="19">
        <f t="shared" si="5"/>
        <v>1.1095333045503988</v>
      </c>
    </row>
    <row r="13" spans="1:16" ht="13.5" customHeight="1">
      <c r="A13" s="12">
        <v>11</v>
      </c>
      <c r="B13" s="13">
        <v>444435</v>
      </c>
      <c r="C13" s="14">
        <v>486403</v>
      </c>
      <c r="D13" s="15">
        <v>1.094</v>
      </c>
      <c r="E13" s="13">
        <v>526229</v>
      </c>
      <c r="F13" s="15">
        <f t="shared" si="0"/>
        <v>1.0818786068342505</v>
      </c>
      <c r="G13" s="13">
        <v>595069</v>
      </c>
      <c r="H13" s="16">
        <f t="shared" si="1"/>
        <v>1.1308175718175928</v>
      </c>
      <c r="I13" s="17">
        <v>686747</v>
      </c>
      <c r="J13" s="16">
        <f t="shared" si="2"/>
        <v>1.1540628061619744</v>
      </c>
      <c r="K13" s="18">
        <v>553491</v>
      </c>
      <c r="L13" s="19">
        <f t="shared" si="3"/>
        <v>0.8059605648077094</v>
      </c>
      <c r="M13" s="18">
        <v>565089</v>
      </c>
      <c r="N13" s="19">
        <f t="shared" si="4"/>
        <v>1.020954270259137</v>
      </c>
      <c r="O13" s="18">
        <v>635000</v>
      </c>
      <c r="P13" s="19">
        <f t="shared" si="5"/>
        <v>1.1237167950535225</v>
      </c>
    </row>
    <row r="14" spans="1:16" ht="13.5" customHeight="1">
      <c r="A14" s="12">
        <v>12</v>
      </c>
      <c r="B14" s="13">
        <v>418408</v>
      </c>
      <c r="C14" s="14">
        <v>455394</v>
      </c>
      <c r="D14" s="15">
        <v>1.087</v>
      </c>
      <c r="E14" s="13">
        <v>514197</v>
      </c>
      <c r="F14" s="15">
        <f t="shared" si="0"/>
        <v>1.129125548426198</v>
      </c>
      <c r="G14" s="13">
        <v>585817</v>
      </c>
      <c r="H14" s="16">
        <f t="shared" si="1"/>
        <v>1.1392851377973812</v>
      </c>
      <c r="I14" s="17">
        <v>676428</v>
      </c>
      <c r="J14" s="16">
        <f t="shared" si="2"/>
        <v>1.1546745826768428</v>
      </c>
      <c r="K14" s="18">
        <v>513354</v>
      </c>
      <c r="L14" s="19">
        <f t="shared" si="3"/>
        <v>0.758918909329596</v>
      </c>
      <c r="M14" s="18">
        <v>626896</v>
      </c>
      <c r="N14" s="19">
        <f t="shared" si="4"/>
        <v>1.2211768097648017</v>
      </c>
      <c r="O14" s="18">
        <v>648500</v>
      </c>
      <c r="P14" s="19">
        <v>1.1</v>
      </c>
    </row>
    <row r="15" spans="1:16" ht="13.5" customHeight="1">
      <c r="A15" s="24" t="s">
        <v>0</v>
      </c>
      <c r="B15" s="13">
        <f>SUM(B3:B8)</f>
        <v>2297377</v>
      </c>
      <c r="C15" s="13">
        <f>SUM(C3:C8)</f>
        <v>2997126</v>
      </c>
      <c r="D15" s="25">
        <v>1.305</v>
      </c>
      <c r="E15" s="13">
        <f>SUM(E3:E8)</f>
        <v>3259672</v>
      </c>
      <c r="F15" s="15">
        <f t="shared" si="0"/>
        <v>1.0875992534181078</v>
      </c>
      <c r="G15" s="13">
        <f>SUM(G3:G8)</f>
        <v>3522944</v>
      </c>
      <c r="H15" s="16">
        <f>SUM(G15/E15)</f>
        <v>1.0807664083993727</v>
      </c>
      <c r="I15" s="17">
        <f>SUM(I3:I8)</f>
        <v>3944194</v>
      </c>
      <c r="J15" s="16">
        <f t="shared" si="2"/>
        <v>1.119573288703993</v>
      </c>
      <c r="K15" s="17">
        <f>SUM(K3:K8)</f>
        <v>4336889</v>
      </c>
      <c r="L15" s="19">
        <f>SUM(K15/I15)</f>
        <v>1.099562800409919</v>
      </c>
      <c r="M15" s="17">
        <f>SUM(M3:M8)</f>
        <v>3094340</v>
      </c>
      <c r="N15" s="19">
        <f>SUM(M15/K15)</f>
        <v>0.7134930130791911</v>
      </c>
      <c r="O15" s="17">
        <f>SUM(O3:O8)</f>
        <v>4201636</v>
      </c>
      <c r="P15" s="19">
        <v>1.1</v>
      </c>
    </row>
    <row r="16" spans="1:16" ht="13.5" customHeight="1">
      <c r="A16" s="24" t="s">
        <v>20</v>
      </c>
      <c r="B16" s="13">
        <f>SUM(B9:B14)</f>
        <v>2914348</v>
      </c>
      <c r="C16" s="13">
        <f>SUM(C9:C14)</f>
        <v>3140779</v>
      </c>
      <c r="D16" s="25">
        <v>1.13</v>
      </c>
      <c r="E16" s="13">
        <f>SUM(E9:E14)</f>
        <v>3468254</v>
      </c>
      <c r="F16" s="15">
        <f t="shared" si="0"/>
        <v>1.104265534123859</v>
      </c>
      <c r="G16" s="13">
        <f>SUM(G9:G14)</f>
        <v>3811133</v>
      </c>
      <c r="H16" s="16">
        <f>SUM(G16/E16)</f>
        <v>1.0988621363948545</v>
      </c>
      <c r="I16" s="17">
        <f>SUM(I9:I14)</f>
        <v>4402775</v>
      </c>
      <c r="J16" s="16">
        <f t="shared" si="2"/>
        <v>1.1552404494936284</v>
      </c>
      <c r="K16" s="17">
        <f>SUM(K9:K14)</f>
        <v>4013946</v>
      </c>
      <c r="L16" s="19">
        <f>SUM(K16/I16)</f>
        <v>0.9116854710949345</v>
      </c>
      <c r="M16" s="17">
        <v>3695500</v>
      </c>
      <c r="N16" s="19">
        <f>SUM(M16/K16)</f>
        <v>0.9206651011249279</v>
      </c>
      <c r="O16" s="17">
        <v>3695500</v>
      </c>
      <c r="P16" s="19">
        <v>1.1</v>
      </c>
    </row>
    <row r="17" spans="1:17" ht="13.5" customHeight="1">
      <c r="A17" s="24" t="s">
        <v>26</v>
      </c>
      <c r="B17" s="13">
        <f>SUM(B3:B13)</f>
        <v>4793317</v>
      </c>
      <c r="C17" s="13">
        <f>SUM(C3:C13)</f>
        <v>5682511</v>
      </c>
      <c r="D17" s="25">
        <v>1.13</v>
      </c>
      <c r="E17" s="13">
        <f>SUM(E3:E13)</f>
        <v>6213729</v>
      </c>
      <c r="F17" s="15">
        <f t="shared" si="0"/>
        <v>1.0934829690606847</v>
      </c>
      <c r="G17" s="13">
        <f>SUM(G3:G13)</f>
        <v>6748260</v>
      </c>
      <c r="H17" s="16">
        <f>SUM(G17/E17)</f>
        <v>1.086024189339445</v>
      </c>
      <c r="I17" s="13">
        <f>SUM(I3:I13)</f>
        <v>7670541</v>
      </c>
      <c r="J17" s="16">
        <f t="shared" si="2"/>
        <v>1.1366694525699959</v>
      </c>
      <c r="K17" s="13">
        <f>SUM(K3:K13)</f>
        <v>7837481</v>
      </c>
      <c r="L17" s="19">
        <f>SUM(K17/I17)</f>
        <v>1.0217637843275982</v>
      </c>
      <c r="M17" s="13">
        <f>SUM(M3:M13)</f>
        <v>6162762</v>
      </c>
      <c r="N17" s="19">
        <f>SUM(M17/K17)</f>
        <v>0.7863192268025913</v>
      </c>
      <c r="O17" s="13">
        <f>SUM(O3:O13)</f>
        <v>7962977</v>
      </c>
      <c r="P17" s="19">
        <f>SUM(O17/M17)</f>
        <v>1.2921117187390978</v>
      </c>
      <c r="Q17" s="31"/>
    </row>
    <row r="18" spans="1:16" ht="13.5" customHeight="1">
      <c r="A18" s="2" t="s">
        <v>16</v>
      </c>
      <c r="B18" s="3">
        <f>SUM(B3:B14)</f>
        <v>5211725</v>
      </c>
      <c r="C18" s="3">
        <f>SUM(C3:C14)</f>
        <v>6137905</v>
      </c>
      <c r="D18" s="8">
        <v>1.178</v>
      </c>
      <c r="E18" s="3">
        <f>SUM(E3:E14)</f>
        <v>6727926</v>
      </c>
      <c r="F18" s="4">
        <f t="shared" si="0"/>
        <v>1.0961274245854244</v>
      </c>
      <c r="G18" s="3">
        <f>SUM(G3:G14)</f>
        <v>7334077</v>
      </c>
      <c r="H18" s="5">
        <f>SUM(G18/E18)</f>
        <v>1.090094778093576</v>
      </c>
      <c r="I18" s="3">
        <f>SUM(I3:I14)</f>
        <v>8346969</v>
      </c>
      <c r="J18" s="5">
        <f t="shared" si="2"/>
        <v>1.1381076309943297</v>
      </c>
      <c r="K18" s="3">
        <f>SUM(K3:K14)</f>
        <v>8350835</v>
      </c>
      <c r="L18" s="26">
        <f>SUM(K18/I18)</f>
        <v>1.0004631621370583</v>
      </c>
      <c r="M18" s="3">
        <f>SUM(M3:M14)</f>
        <v>6789658</v>
      </c>
      <c r="N18" s="7">
        <f>SUM(M18/K18)</f>
        <v>0.8130513894718313</v>
      </c>
      <c r="O18" s="3">
        <f>SUM(O3:O14)</f>
        <v>8611477</v>
      </c>
      <c r="P18" s="7">
        <v>1.1</v>
      </c>
    </row>
    <row r="19" ht="6.75" customHeight="1"/>
    <row r="20" spans="1:14" ht="13.5" customHeight="1">
      <c r="A20" s="44" t="s">
        <v>28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6" ht="13.5" customHeight="1">
      <c r="A21" s="12" t="s">
        <v>12</v>
      </c>
      <c r="B21" s="28" t="s">
        <v>13</v>
      </c>
      <c r="C21" s="28" t="s">
        <v>14</v>
      </c>
      <c r="D21" s="12" t="s">
        <v>15</v>
      </c>
      <c r="E21" s="28" t="s">
        <v>17</v>
      </c>
      <c r="F21" s="12" t="s">
        <v>15</v>
      </c>
      <c r="G21" s="28" t="s">
        <v>18</v>
      </c>
      <c r="H21" s="12" t="s">
        <v>15</v>
      </c>
      <c r="I21" s="28" t="s">
        <v>19</v>
      </c>
      <c r="J21" s="29" t="s">
        <v>15</v>
      </c>
      <c r="K21" s="28" t="s">
        <v>22</v>
      </c>
      <c r="L21" s="29" t="s">
        <v>21</v>
      </c>
      <c r="M21" s="28" t="s">
        <v>24</v>
      </c>
      <c r="N21" s="29" t="s">
        <v>21</v>
      </c>
      <c r="O21" s="28" t="s">
        <v>27</v>
      </c>
      <c r="P21" s="29" t="s">
        <v>21</v>
      </c>
    </row>
    <row r="22" spans="1:16" ht="13.5" customHeight="1">
      <c r="A22" s="12">
        <v>1</v>
      </c>
      <c r="B22" s="18"/>
      <c r="C22" s="21">
        <v>164785</v>
      </c>
      <c r="D22" s="22"/>
      <c r="E22" s="18">
        <v>174775</v>
      </c>
      <c r="F22" s="23">
        <f aca="true" t="shared" si="6" ref="F22:F32">SUM(E22/C22)</f>
        <v>1.0606244500409625</v>
      </c>
      <c r="G22" s="18">
        <v>192590</v>
      </c>
      <c r="H22" s="19">
        <f aca="true" t="shared" si="7" ref="H22:H33">SUM(G22/E22)</f>
        <v>1.101931054212559</v>
      </c>
      <c r="I22" s="18">
        <v>240350</v>
      </c>
      <c r="J22" s="19">
        <f aca="true" t="shared" si="8" ref="J22:J37">SUM(I22/G22)</f>
        <v>1.247987953683992</v>
      </c>
      <c r="K22" s="1">
        <v>271583</v>
      </c>
      <c r="L22" s="19">
        <f aca="true" t="shared" si="9" ref="L22:L33">SUM(K22/I22)</f>
        <v>1.1299479925109215</v>
      </c>
      <c r="M22" s="18">
        <v>129756</v>
      </c>
      <c r="N22" s="19">
        <f aca="true" t="shared" si="10" ref="N22:N33">SUM(M22/K22)</f>
        <v>0.47777659131830785</v>
      </c>
      <c r="O22" s="18">
        <v>232053</v>
      </c>
      <c r="P22" s="19">
        <f>SUM(O22/M22)</f>
        <v>1.7883797281050586</v>
      </c>
    </row>
    <row r="23" spans="1:16" ht="13.5" customHeight="1">
      <c r="A23" s="12">
        <v>2</v>
      </c>
      <c r="B23" s="18"/>
      <c r="C23" s="21">
        <v>142718</v>
      </c>
      <c r="D23" s="22"/>
      <c r="E23" s="18">
        <v>148946</v>
      </c>
      <c r="F23" s="23">
        <f t="shared" si="6"/>
        <v>1.0436385039028013</v>
      </c>
      <c r="G23" s="18">
        <v>174239</v>
      </c>
      <c r="H23" s="19">
        <f t="shared" si="7"/>
        <v>1.1698132208988492</v>
      </c>
      <c r="I23" s="18">
        <v>202365</v>
      </c>
      <c r="J23" s="19">
        <f t="shared" si="8"/>
        <v>1.1614219549010267</v>
      </c>
      <c r="K23" s="1">
        <v>234876</v>
      </c>
      <c r="L23" s="19">
        <f t="shared" si="9"/>
        <v>1.1606552516492477</v>
      </c>
      <c r="M23" s="18">
        <v>106929</v>
      </c>
      <c r="N23" s="19">
        <f t="shared" si="10"/>
        <v>0.4552572421192459</v>
      </c>
      <c r="O23" s="18">
        <v>197784</v>
      </c>
      <c r="P23" s="19">
        <f>SUM(O23/M23)</f>
        <v>1.8496759532025924</v>
      </c>
    </row>
    <row r="24" spans="1:16" ht="13.5" customHeight="1">
      <c r="A24" s="12">
        <v>3</v>
      </c>
      <c r="B24" s="18"/>
      <c r="C24" s="21">
        <v>112516</v>
      </c>
      <c r="D24" s="22"/>
      <c r="E24" s="18">
        <v>130963</v>
      </c>
      <c r="F24" s="23">
        <f t="shared" si="6"/>
        <v>1.1639500159977247</v>
      </c>
      <c r="G24" s="18">
        <v>149071</v>
      </c>
      <c r="H24" s="19">
        <f t="shared" si="7"/>
        <v>1.138268060444553</v>
      </c>
      <c r="I24" s="18">
        <v>188721</v>
      </c>
      <c r="J24" s="19">
        <f t="shared" si="8"/>
        <v>1.2659806400976716</v>
      </c>
      <c r="K24" s="1">
        <v>187474</v>
      </c>
      <c r="L24" s="19">
        <f t="shared" si="9"/>
        <v>0.9933923622702296</v>
      </c>
      <c r="M24" s="18">
        <v>108350</v>
      </c>
      <c r="N24" s="19">
        <f t="shared" si="10"/>
        <v>0.5779468086241292</v>
      </c>
      <c r="O24" s="18">
        <v>169295</v>
      </c>
      <c r="P24" s="19">
        <f>SUM(O24/M24)</f>
        <v>1.5624826949700046</v>
      </c>
    </row>
    <row r="25" spans="1:16" ht="13.5" customHeight="1">
      <c r="A25" s="12">
        <v>4</v>
      </c>
      <c r="B25" s="18"/>
      <c r="C25" s="21">
        <v>120427</v>
      </c>
      <c r="D25" s="22"/>
      <c r="E25" s="18">
        <v>122084</v>
      </c>
      <c r="F25" s="23">
        <f t="shared" si="6"/>
        <v>1.0137593728981042</v>
      </c>
      <c r="G25" s="18">
        <v>162656</v>
      </c>
      <c r="H25" s="19">
        <f t="shared" si="7"/>
        <v>1.3323285606631499</v>
      </c>
      <c r="I25" s="18">
        <v>190558</v>
      </c>
      <c r="J25" s="19">
        <f t="shared" si="8"/>
        <v>1.171539937045052</v>
      </c>
      <c r="K25" s="1">
        <v>203812</v>
      </c>
      <c r="L25" s="19">
        <f t="shared" si="9"/>
        <v>1.069553626717325</v>
      </c>
      <c r="M25" s="18">
        <v>113313</v>
      </c>
      <c r="N25" s="19">
        <f t="shared" si="10"/>
        <v>0.5559682452456185</v>
      </c>
      <c r="O25" s="18">
        <v>189582</v>
      </c>
      <c r="P25" s="19">
        <f>SUM(O25/M25)</f>
        <v>1.6730825236292393</v>
      </c>
    </row>
    <row r="26" spans="1:16" ht="13.5" customHeight="1">
      <c r="A26" s="12">
        <v>5</v>
      </c>
      <c r="B26" s="18"/>
      <c r="C26" s="21">
        <v>115659</v>
      </c>
      <c r="D26" s="22"/>
      <c r="E26" s="18">
        <v>114151</v>
      </c>
      <c r="F26" s="23">
        <f t="shared" si="6"/>
        <v>0.9869616718110998</v>
      </c>
      <c r="G26" s="18">
        <v>161079</v>
      </c>
      <c r="H26" s="19">
        <f t="shared" si="7"/>
        <v>1.4111045895349144</v>
      </c>
      <c r="I26" s="18">
        <v>211355</v>
      </c>
      <c r="J26" s="19">
        <f t="shared" si="8"/>
        <v>1.3121201398071753</v>
      </c>
      <c r="K26" s="18">
        <v>229043</v>
      </c>
      <c r="L26" s="19">
        <f t="shared" si="9"/>
        <v>1.0836885808237327</v>
      </c>
      <c r="M26" s="18">
        <v>117897</v>
      </c>
      <c r="N26" s="19">
        <f t="shared" si="10"/>
        <v>0.514737407386386</v>
      </c>
      <c r="O26" s="18">
        <v>201484</v>
      </c>
      <c r="P26" s="19">
        <f>SUM(O26/M26)</f>
        <v>1.708983265053394</v>
      </c>
    </row>
    <row r="27" spans="1:16" ht="13.5" customHeight="1">
      <c r="A27" s="12">
        <v>6</v>
      </c>
      <c r="B27" s="18"/>
      <c r="C27" s="21">
        <v>116269</v>
      </c>
      <c r="D27" s="22"/>
      <c r="E27" s="18">
        <v>133177</v>
      </c>
      <c r="F27" s="23">
        <f t="shared" si="6"/>
        <v>1.1454213934926765</v>
      </c>
      <c r="G27" s="18">
        <v>153706</v>
      </c>
      <c r="H27" s="19">
        <f t="shared" si="7"/>
        <v>1.1541482388100048</v>
      </c>
      <c r="I27" s="18">
        <v>190330</v>
      </c>
      <c r="J27" s="19">
        <f t="shared" si="8"/>
        <v>1.2382730667638218</v>
      </c>
      <c r="K27" s="18">
        <v>195661</v>
      </c>
      <c r="L27" s="19">
        <f t="shared" si="9"/>
        <v>1.0280092470971471</v>
      </c>
      <c r="M27" s="32">
        <v>104237</v>
      </c>
      <c r="N27" s="19">
        <f t="shared" si="10"/>
        <v>0.5327428562667061</v>
      </c>
      <c r="O27" s="18">
        <v>179088</v>
      </c>
      <c r="P27" s="19">
        <f aca="true" t="shared" si="11" ref="P27:P37">SUM(O27/M27)</f>
        <v>1.7180847491773554</v>
      </c>
    </row>
    <row r="28" spans="1:16" ht="13.5" customHeight="1">
      <c r="A28" s="12">
        <v>7</v>
      </c>
      <c r="B28" s="18"/>
      <c r="C28" s="21">
        <v>160770</v>
      </c>
      <c r="D28" s="22"/>
      <c r="E28" s="18">
        <v>170420</v>
      </c>
      <c r="F28" s="23">
        <f t="shared" si="6"/>
        <v>1.0600236362505442</v>
      </c>
      <c r="G28" s="18">
        <v>197622</v>
      </c>
      <c r="H28" s="19">
        <f t="shared" si="7"/>
        <v>1.159617415796268</v>
      </c>
      <c r="I28" s="18">
        <v>254234</v>
      </c>
      <c r="J28" s="19">
        <f t="shared" si="8"/>
        <v>1.2864660817115503</v>
      </c>
      <c r="K28" s="18">
        <v>237947</v>
      </c>
      <c r="L28" s="19">
        <f t="shared" si="9"/>
        <v>0.9359369714514975</v>
      </c>
      <c r="M28" s="18">
        <v>170240</v>
      </c>
      <c r="N28" s="19">
        <f t="shared" si="10"/>
        <v>0.7154534413125612</v>
      </c>
      <c r="O28" s="18">
        <v>236092</v>
      </c>
      <c r="P28" s="19">
        <f t="shared" si="11"/>
        <v>1.3868186090225565</v>
      </c>
    </row>
    <row r="29" spans="1:16" ht="13.5" customHeight="1">
      <c r="A29" s="12">
        <v>8</v>
      </c>
      <c r="B29" s="18"/>
      <c r="C29" s="21">
        <v>170182</v>
      </c>
      <c r="D29" s="22"/>
      <c r="E29" s="18">
        <v>193279</v>
      </c>
      <c r="F29" s="23">
        <f t="shared" si="6"/>
        <v>1.1357194062826856</v>
      </c>
      <c r="G29" s="18">
        <v>220332</v>
      </c>
      <c r="H29" s="19">
        <f t="shared" si="7"/>
        <v>1.13996864636096</v>
      </c>
      <c r="I29" s="18">
        <v>271377</v>
      </c>
      <c r="J29" s="19">
        <f t="shared" si="8"/>
        <v>1.2316731114863024</v>
      </c>
      <c r="K29" s="18">
        <v>248154</v>
      </c>
      <c r="L29" s="19">
        <f t="shared" si="9"/>
        <v>0.9144253197581225</v>
      </c>
      <c r="M29" s="18">
        <v>190987</v>
      </c>
      <c r="N29" s="19">
        <f t="shared" si="10"/>
        <v>0.7696309549715096</v>
      </c>
      <c r="O29" s="18">
        <v>246882</v>
      </c>
      <c r="P29" s="19">
        <f t="shared" si="11"/>
        <v>1.2926638985899563</v>
      </c>
    </row>
    <row r="30" spans="1:16" ht="13.5" customHeight="1">
      <c r="A30" s="12">
        <v>9</v>
      </c>
      <c r="B30" s="18"/>
      <c r="C30" s="21">
        <v>113083</v>
      </c>
      <c r="D30" s="22"/>
      <c r="E30" s="18">
        <v>130269</v>
      </c>
      <c r="F30" s="23">
        <f t="shared" si="6"/>
        <v>1.1519768665493486</v>
      </c>
      <c r="G30" s="18">
        <v>156451</v>
      </c>
      <c r="H30" s="19">
        <f t="shared" si="7"/>
        <v>1.2009841174799838</v>
      </c>
      <c r="I30" s="18">
        <v>201286</v>
      </c>
      <c r="J30" s="19">
        <f t="shared" si="8"/>
        <v>1.2865753494704413</v>
      </c>
      <c r="K30" s="18">
        <v>159523</v>
      </c>
      <c r="L30" s="19">
        <f t="shared" si="9"/>
        <v>0.7925191021730275</v>
      </c>
      <c r="M30" s="18">
        <v>105470</v>
      </c>
      <c r="N30" s="19">
        <f t="shared" si="10"/>
        <v>0.6611585790136846</v>
      </c>
      <c r="O30" s="18">
        <v>193975</v>
      </c>
      <c r="P30" s="19">
        <f t="shared" si="11"/>
        <v>1.839148573053949</v>
      </c>
    </row>
    <row r="31" spans="1:16" ht="13.5" customHeight="1">
      <c r="A31" s="12">
        <v>10</v>
      </c>
      <c r="B31" s="18"/>
      <c r="C31" s="21">
        <v>122877</v>
      </c>
      <c r="D31" s="22"/>
      <c r="E31" s="18">
        <v>146650</v>
      </c>
      <c r="F31" s="23">
        <f t="shared" si="6"/>
        <v>1.1934698926568845</v>
      </c>
      <c r="G31" s="18">
        <v>187601</v>
      </c>
      <c r="H31" s="19">
        <f t="shared" si="7"/>
        <v>1.2792430958063417</v>
      </c>
      <c r="I31" s="18">
        <v>222737</v>
      </c>
      <c r="J31" s="19">
        <f t="shared" si="8"/>
        <v>1.1872911125207222</v>
      </c>
      <c r="K31" s="18">
        <v>188804</v>
      </c>
      <c r="L31" s="19">
        <f t="shared" si="9"/>
        <v>0.8476544085625648</v>
      </c>
      <c r="M31" s="18">
        <v>131195</v>
      </c>
      <c r="N31" s="19">
        <f t="shared" si="10"/>
        <v>0.694874049278617</v>
      </c>
      <c r="O31" s="18">
        <v>193900</v>
      </c>
      <c r="P31" s="19">
        <f t="shared" si="11"/>
        <v>1.477952665879035</v>
      </c>
    </row>
    <row r="32" spans="1:16" ht="13.5" customHeight="1">
      <c r="A32" s="12">
        <v>11</v>
      </c>
      <c r="B32" s="18"/>
      <c r="C32" s="21">
        <v>128369</v>
      </c>
      <c r="D32" s="22"/>
      <c r="E32" s="18">
        <v>140442</v>
      </c>
      <c r="F32" s="23">
        <f t="shared" si="6"/>
        <v>1.094049186330033</v>
      </c>
      <c r="G32" s="18">
        <v>177298</v>
      </c>
      <c r="H32" s="19">
        <f t="shared" si="7"/>
        <v>1.262428618219621</v>
      </c>
      <c r="I32" s="18">
        <v>218488</v>
      </c>
      <c r="J32" s="19">
        <f t="shared" si="8"/>
        <v>1.2323207255581</v>
      </c>
      <c r="K32" s="18">
        <v>117518</v>
      </c>
      <c r="L32" s="19">
        <f t="shared" si="9"/>
        <v>0.5378693566694739</v>
      </c>
      <c r="M32" s="18">
        <v>130371</v>
      </c>
      <c r="N32" s="19">
        <f t="shared" si="10"/>
        <v>1.1093704794159192</v>
      </c>
      <c r="O32" s="18">
        <v>197200</v>
      </c>
      <c r="P32" s="19">
        <f t="shared" si="11"/>
        <v>1.5126063311626052</v>
      </c>
    </row>
    <row r="33" spans="1:16" ht="13.5" customHeight="1">
      <c r="A33" s="12">
        <v>12</v>
      </c>
      <c r="B33" s="18"/>
      <c r="C33" s="21">
        <v>120817</v>
      </c>
      <c r="D33" s="22"/>
      <c r="E33" s="18">
        <v>142015</v>
      </c>
      <c r="F33" s="23">
        <f>SUM(E33/C33)</f>
        <v>1.175455440873387</v>
      </c>
      <c r="G33" s="18">
        <v>184678</v>
      </c>
      <c r="H33" s="19">
        <f t="shared" si="7"/>
        <v>1.3004119283174314</v>
      </c>
      <c r="I33" s="18">
        <v>208893</v>
      </c>
      <c r="J33" s="19">
        <f t="shared" si="8"/>
        <v>1.131120111762094</v>
      </c>
      <c r="K33" s="18">
        <v>108002</v>
      </c>
      <c r="L33" s="19">
        <f t="shared" si="9"/>
        <v>0.5170206756569152</v>
      </c>
      <c r="M33" s="18">
        <v>178027</v>
      </c>
      <c r="N33" s="19">
        <f t="shared" si="10"/>
        <v>1.6483676228217996</v>
      </c>
      <c r="O33" s="18">
        <v>202500</v>
      </c>
      <c r="P33" s="19">
        <f t="shared" si="11"/>
        <v>1.1374679121706257</v>
      </c>
    </row>
    <row r="34" spans="1:16" ht="13.5" customHeight="1">
      <c r="A34" s="24" t="s">
        <v>0</v>
      </c>
      <c r="B34" s="18"/>
      <c r="C34" s="21">
        <f>SUM(C22:C27)</f>
        <v>772374</v>
      </c>
      <c r="D34" s="33"/>
      <c r="E34" s="21">
        <f>SUM(E22:E27)</f>
        <v>824096</v>
      </c>
      <c r="F34" s="23">
        <f>SUM(E34/C34)</f>
        <v>1.066964967748785</v>
      </c>
      <c r="G34" s="21">
        <f>SUM(G22:G27)</f>
        <v>993341</v>
      </c>
      <c r="H34" s="19">
        <f>SUM(G34/E34)</f>
        <v>1.2053704908166039</v>
      </c>
      <c r="I34" s="21">
        <f>SUM(I22:I27)</f>
        <v>1223679</v>
      </c>
      <c r="J34" s="19">
        <f t="shared" si="8"/>
        <v>1.2318821029233666</v>
      </c>
      <c r="K34" s="21">
        <f>SUM(K22:K27)</f>
        <v>1322449</v>
      </c>
      <c r="L34" s="19">
        <f>SUM(K34/I34)</f>
        <v>1.0807156125094899</v>
      </c>
      <c r="M34" s="21">
        <f>SUM(M22:M27)</f>
        <v>680482</v>
      </c>
      <c r="N34" s="19">
        <f>SUM(M34/K34)</f>
        <v>0.5145619982320679</v>
      </c>
      <c r="O34" s="21">
        <f>SUM(O22:O27)</f>
        <v>1169286</v>
      </c>
      <c r="P34" s="19">
        <f t="shared" si="11"/>
        <v>1.7183202494702285</v>
      </c>
    </row>
    <row r="35" spans="1:16" ht="13.5" customHeight="1">
      <c r="A35" s="24" t="s">
        <v>20</v>
      </c>
      <c r="B35" s="18"/>
      <c r="C35" s="21">
        <f>SUM(C28:C33)</f>
        <v>816098</v>
      </c>
      <c r="D35" s="33"/>
      <c r="E35" s="21">
        <f>SUM(E28:E33)</f>
        <v>923075</v>
      </c>
      <c r="F35" s="23">
        <f>SUM(E35/C35)</f>
        <v>1.1310835218319368</v>
      </c>
      <c r="G35" s="21">
        <f>SUM(G28:G33)</f>
        <v>1123982</v>
      </c>
      <c r="H35" s="19">
        <f>SUM(G35/E35)</f>
        <v>1.217649703436882</v>
      </c>
      <c r="I35" s="21">
        <f>SUM(I28:I33)</f>
        <v>1377015</v>
      </c>
      <c r="J35" s="19">
        <f>SUM(I35/G35)</f>
        <v>1.2251219325576388</v>
      </c>
      <c r="K35" s="21">
        <f>SUM(K28:K33)</f>
        <v>1059948</v>
      </c>
      <c r="L35" s="19">
        <f>SUM(K35/I35)</f>
        <v>0.7697432489842159</v>
      </c>
      <c r="M35" s="21">
        <f>SUM(M28:M33)</f>
        <v>906290</v>
      </c>
      <c r="N35" s="19">
        <f>SUM(M35/K35)</f>
        <v>0.8550325110288429</v>
      </c>
      <c r="O35" s="21">
        <f>SUM(O28:O33)</f>
        <v>1270549</v>
      </c>
      <c r="P35" s="19">
        <f t="shared" si="11"/>
        <v>1.401923225457635</v>
      </c>
    </row>
    <row r="36" spans="1:16" ht="13.5" customHeight="1">
      <c r="A36" s="24" t="s">
        <v>26</v>
      </c>
      <c r="B36" s="18"/>
      <c r="C36" s="21">
        <f>SUM(C22:C32)</f>
        <v>1467655</v>
      </c>
      <c r="D36" s="33"/>
      <c r="E36" s="21">
        <f>SUM(E22:E32)</f>
        <v>1605156</v>
      </c>
      <c r="F36" s="23">
        <f>SUM(E36/C36)</f>
        <v>1.0936875491856055</v>
      </c>
      <c r="G36" s="21">
        <f>SUM(G22:G32)</f>
        <v>1932645</v>
      </c>
      <c r="H36" s="19">
        <f>SUM(G36/E36)</f>
        <v>1.2040231603657214</v>
      </c>
      <c r="I36" s="21">
        <f>SUM(I22:I32)</f>
        <v>2391801</v>
      </c>
      <c r="J36" s="19">
        <f>SUM(I36/G36)</f>
        <v>1.2375790690996018</v>
      </c>
      <c r="K36" s="21">
        <f>SUM(K22:K32)</f>
        <v>2274395</v>
      </c>
      <c r="L36" s="19">
        <f>SUM(K36/I36)</f>
        <v>0.9509131403490507</v>
      </c>
      <c r="M36" s="21">
        <f>SUM(M22:M32)</f>
        <v>1408745</v>
      </c>
      <c r="N36" s="19">
        <f>SUM(M36/K36)</f>
        <v>0.6193932892043819</v>
      </c>
      <c r="O36" s="21">
        <f>SUM(O22:O32)</f>
        <v>2237335</v>
      </c>
      <c r="P36" s="19">
        <f t="shared" si="11"/>
        <v>1.5881760006246695</v>
      </c>
    </row>
    <row r="37" spans="1:16" ht="13.5" customHeight="1">
      <c r="A37" s="2" t="s">
        <v>16</v>
      </c>
      <c r="B37" s="6"/>
      <c r="C37" s="9">
        <f>SUM(C22:C33)</f>
        <v>1588472</v>
      </c>
      <c r="D37" s="11"/>
      <c r="E37" s="9">
        <f>SUM(E22:E33)</f>
        <v>1747171</v>
      </c>
      <c r="F37" s="10">
        <f>SUM(E37/C37)</f>
        <v>1.099906702793628</v>
      </c>
      <c r="G37" s="9">
        <f>SUM(G22:G33)</f>
        <v>2117323</v>
      </c>
      <c r="H37" s="7">
        <f>SUM(G37/E37)</f>
        <v>1.2118579120189152</v>
      </c>
      <c r="I37" s="9">
        <f>SUM(I22:I33)</f>
        <v>2600694</v>
      </c>
      <c r="J37" s="7">
        <f t="shared" si="8"/>
        <v>1.2282934630191047</v>
      </c>
      <c r="K37" s="9">
        <f>SUM(K22:K33)</f>
        <v>2382397</v>
      </c>
      <c r="L37" s="7">
        <f>SUM(K37/I37)</f>
        <v>0.9160620203684093</v>
      </c>
      <c r="M37" s="9">
        <f>SUM(M22:M33)</f>
        <v>1586772</v>
      </c>
      <c r="N37" s="7">
        <f>SUM(M37/K37)</f>
        <v>0.6660401268134573</v>
      </c>
      <c r="O37" s="9">
        <f>SUM(O22:O33)</f>
        <v>2439835</v>
      </c>
      <c r="P37" s="7">
        <f t="shared" si="11"/>
        <v>1.537609057886073</v>
      </c>
    </row>
    <row r="38" spans="3:5" ht="6.75" customHeight="1">
      <c r="C38" s="34"/>
      <c r="E38" s="34"/>
    </row>
    <row r="39" spans="1:14" ht="13.5" customHeight="1">
      <c r="A39" s="44" t="s">
        <v>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6" ht="13.5" customHeight="1">
      <c r="A40" s="12" t="s">
        <v>12</v>
      </c>
      <c r="B40" s="28" t="s">
        <v>13</v>
      </c>
      <c r="C40" s="28" t="s">
        <v>14</v>
      </c>
      <c r="D40" s="12" t="s">
        <v>15</v>
      </c>
      <c r="E40" s="28" t="s">
        <v>17</v>
      </c>
      <c r="F40" s="12" t="s">
        <v>15</v>
      </c>
      <c r="G40" s="28" t="s">
        <v>18</v>
      </c>
      <c r="H40" s="12" t="s">
        <v>15</v>
      </c>
      <c r="I40" s="28" t="s">
        <v>19</v>
      </c>
      <c r="J40" s="29" t="s">
        <v>15</v>
      </c>
      <c r="K40" s="28" t="s">
        <v>22</v>
      </c>
      <c r="L40" s="29" t="s">
        <v>21</v>
      </c>
      <c r="M40" s="28" t="s">
        <v>24</v>
      </c>
      <c r="N40" s="29" t="s">
        <v>21</v>
      </c>
      <c r="O40" s="28" t="s">
        <v>27</v>
      </c>
      <c r="P40" s="29" t="s">
        <v>21</v>
      </c>
    </row>
    <row r="41" spans="1:16" ht="13.5" customHeight="1">
      <c r="A41" s="12">
        <v>1</v>
      </c>
      <c r="B41" s="18"/>
      <c r="C41" s="21">
        <v>59645</v>
      </c>
      <c r="D41" s="22"/>
      <c r="E41" s="18">
        <v>48412</v>
      </c>
      <c r="F41" s="23">
        <f aca="true" t="shared" si="12" ref="F41:F51">SUM(E41/C41)</f>
        <v>0.8116690418308324</v>
      </c>
      <c r="G41" s="18">
        <v>68854</v>
      </c>
      <c r="H41" s="19">
        <f aca="true" t="shared" si="13" ref="H41:H51">SUM(G41/E41)</f>
        <v>1.4222506816491778</v>
      </c>
      <c r="I41" s="18">
        <v>63093</v>
      </c>
      <c r="J41" s="19">
        <f aca="true" t="shared" si="14" ref="J41:J56">SUM(I41/G41)</f>
        <v>0.9163302059430098</v>
      </c>
      <c r="K41" s="1">
        <v>84038</v>
      </c>
      <c r="L41" s="19">
        <f aca="true" t="shared" si="15" ref="L41:L51">SUM(K41/I41)</f>
        <v>1.3319702661150998</v>
      </c>
      <c r="M41" s="18">
        <v>110262</v>
      </c>
      <c r="N41" s="19">
        <f aca="true" t="shared" si="16" ref="N41:N52">SUM(M41/K41)</f>
        <v>1.3120493110259643</v>
      </c>
      <c r="O41" s="18">
        <v>92120</v>
      </c>
      <c r="P41" s="19">
        <f>SUM(O41/M41)</f>
        <v>0.835464620630861</v>
      </c>
    </row>
    <row r="42" spans="1:16" ht="13.5" customHeight="1">
      <c r="A42" s="12">
        <v>2</v>
      </c>
      <c r="B42" s="18"/>
      <c r="C42" s="21">
        <v>37906</v>
      </c>
      <c r="D42" s="22"/>
      <c r="E42" s="18">
        <v>51101</v>
      </c>
      <c r="F42" s="23">
        <f t="shared" si="12"/>
        <v>1.3480979264496387</v>
      </c>
      <c r="G42" s="18">
        <v>55842</v>
      </c>
      <c r="H42" s="19">
        <f t="shared" si="13"/>
        <v>1.0927770493728106</v>
      </c>
      <c r="I42" s="18">
        <v>75246</v>
      </c>
      <c r="J42" s="19">
        <f t="shared" si="14"/>
        <v>1.3474803911034705</v>
      </c>
      <c r="K42" s="1">
        <v>85134</v>
      </c>
      <c r="L42" s="19">
        <f t="shared" si="15"/>
        <v>1.131408978550355</v>
      </c>
      <c r="M42" s="18">
        <v>62981</v>
      </c>
      <c r="N42" s="19">
        <f t="shared" si="16"/>
        <v>0.7397866892193483</v>
      </c>
      <c r="O42" s="18">
        <v>121494</v>
      </c>
      <c r="P42" s="19">
        <f>SUM(O42/M42)</f>
        <v>1.9290579698639272</v>
      </c>
    </row>
    <row r="43" spans="1:16" ht="13.5" customHeight="1">
      <c r="A43" s="12">
        <v>3</v>
      </c>
      <c r="B43" s="18"/>
      <c r="C43" s="21">
        <v>55370</v>
      </c>
      <c r="D43" s="22"/>
      <c r="E43" s="18">
        <v>50649</v>
      </c>
      <c r="F43" s="23">
        <f t="shared" si="12"/>
        <v>0.9147372223225574</v>
      </c>
      <c r="G43" s="18">
        <v>70491</v>
      </c>
      <c r="H43" s="19">
        <f t="shared" si="13"/>
        <v>1.391755019842445</v>
      </c>
      <c r="I43" s="18">
        <v>84323</v>
      </c>
      <c r="J43" s="19">
        <f t="shared" si="14"/>
        <v>1.196223631385567</v>
      </c>
      <c r="K43" s="1">
        <v>90850</v>
      </c>
      <c r="L43" s="19">
        <f t="shared" si="15"/>
        <v>1.0774047412924113</v>
      </c>
      <c r="M43" s="18">
        <v>100951</v>
      </c>
      <c r="N43" s="19">
        <f t="shared" si="16"/>
        <v>1.1111832691249313</v>
      </c>
      <c r="O43" s="18">
        <v>123314</v>
      </c>
      <c r="P43" s="19">
        <f>SUM(O43/M43)</f>
        <v>1.2215233132906063</v>
      </c>
    </row>
    <row r="44" spans="1:16" ht="13.5" customHeight="1">
      <c r="A44" s="12">
        <v>4</v>
      </c>
      <c r="B44" s="18"/>
      <c r="C44" s="21">
        <v>56782</v>
      </c>
      <c r="D44" s="22"/>
      <c r="E44" s="18">
        <v>56321</v>
      </c>
      <c r="F44" s="23">
        <f t="shared" si="12"/>
        <v>0.9918812299672431</v>
      </c>
      <c r="G44" s="18">
        <v>73932</v>
      </c>
      <c r="H44" s="19">
        <f t="shared" si="13"/>
        <v>1.312689760480105</v>
      </c>
      <c r="I44" s="18">
        <v>79778</v>
      </c>
      <c r="J44" s="19">
        <f t="shared" si="14"/>
        <v>1.0790726613644972</v>
      </c>
      <c r="K44" s="18">
        <v>103013</v>
      </c>
      <c r="L44" s="19">
        <f t="shared" si="15"/>
        <v>1.291245706836471</v>
      </c>
      <c r="M44" s="18">
        <v>106816</v>
      </c>
      <c r="N44" s="19">
        <f t="shared" si="16"/>
        <v>1.0369176705852658</v>
      </c>
      <c r="O44" s="18">
        <v>150788</v>
      </c>
      <c r="P44" s="19">
        <f>SUM(O44/M44)</f>
        <v>1.4116611743559018</v>
      </c>
    </row>
    <row r="45" spans="1:16" ht="13.5" customHeight="1">
      <c r="A45" s="12">
        <v>5</v>
      </c>
      <c r="B45" s="18"/>
      <c r="C45" s="21">
        <v>47561</v>
      </c>
      <c r="D45" s="22"/>
      <c r="E45" s="18">
        <v>50721</v>
      </c>
      <c r="F45" s="23">
        <f t="shared" si="12"/>
        <v>1.0664409915687223</v>
      </c>
      <c r="G45" s="18">
        <v>64298</v>
      </c>
      <c r="H45" s="19">
        <f t="shared" si="13"/>
        <v>1.267680053626703</v>
      </c>
      <c r="I45" s="18">
        <v>70212</v>
      </c>
      <c r="J45" s="19">
        <f t="shared" si="14"/>
        <v>1.0919779775420697</v>
      </c>
      <c r="K45" s="18">
        <v>74637</v>
      </c>
      <c r="L45" s="19">
        <f t="shared" si="15"/>
        <v>1.0630234148008888</v>
      </c>
      <c r="M45" s="18">
        <v>60530</v>
      </c>
      <c r="N45" s="19">
        <f t="shared" si="16"/>
        <v>0.8109918673044201</v>
      </c>
      <c r="O45" s="18">
        <v>112558</v>
      </c>
      <c r="P45" s="19">
        <f>SUM(O45/M45)</f>
        <v>1.8595407236081283</v>
      </c>
    </row>
    <row r="46" spans="1:16" ht="13.5" customHeight="1">
      <c r="A46" s="12">
        <v>6</v>
      </c>
      <c r="B46" s="18"/>
      <c r="C46" s="21">
        <v>41477</v>
      </c>
      <c r="D46" s="22"/>
      <c r="E46" s="18">
        <v>44086</v>
      </c>
      <c r="F46" s="23">
        <f t="shared" si="12"/>
        <v>1.06290233141259</v>
      </c>
      <c r="G46" s="18">
        <v>51243</v>
      </c>
      <c r="H46" s="19">
        <f t="shared" si="13"/>
        <v>1.1623417865081886</v>
      </c>
      <c r="I46" s="18">
        <v>61800</v>
      </c>
      <c r="J46" s="19">
        <f t="shared" si="14"/>
        <v>1.2060183829986535</v>
      </c>
      <c r="K46" s="18">
        <v>61355</v>
      </c>
      <c r="L46" s="19">
        <f t="shared" si="15"/>
        <v>0.9927993527508091</v>
      </c>
      <c r="M46" s="18">
        <v>36597</v>
      </c>
      <c r="N46" s="19">
        <f t="shared" si="16"/>
        <v>0.5964795045228588</v>
      </c>
      <c r="O46" s="18">
        <v>103706</v>
      </c>
      <c r="P46" s="19">
        <f aca="true" t="shared" si="17" ref="P46:P56">SUM(O46/M46)</f>
        <v>2.8337295406727327</v>
      </c>
    </row>
    <row r="47" spans="1:16" ht="13.5" customHeight="1">
      <c r="A47" s="12">
        <v>7</v>
      </c>
      <c r="B47" s="18"/>
      <c r="C47" s="21">
        <v>56512</v>
      </c>
      <c r="D47" s="22"/>
      <c r="E47" s="18">
        <v>60844</v>
      </c>
      <c r="F47" s="23">
        <f t="shared" si="12"/>
        <v>1.0766562853907136</v>
      </c>
      <c r="G47" s="18">
        <v>81476</v>
      </c>
      <c r="H47" s="19">
        <f t="shared" si="13"/>
        <v>1.3390967063309447</v>
      </c>
      <c r="I47" s="18">
        <v>101370</v>
      </c>
      <c r="J47" s="19">
        <f t="shared" si="14"/>
        <v>1.244170062349649</v>
      </c>
      <c r="K47" s="18">
        <v>101192</v>
      </c>
      <c r="L47" s="19">
        <f t="shared" si="15"/>
        <v>0.9982440564269508</v>
      </c>
      <c r="M47" s="18">
        <v>67944</v>
      </c>
      <c r="N47" s="19">
        <f t="shared" si="16"/>
        <v>0.6714364771918728</v>
      </c>
      <c r="O47" s="18">
        <v>164944</v>
      </c>
      <c r="P47" s="19">
        <f t="shared" si="17"/>
        <v>2.4276462969504298</v>
      </c>
    </row>
    <row r="48" spans="1:16" ht="13.5" customHeight="1">
      <c r="A48" s="12">
        <v>8</v>
      </c>
      <c r="B48" s="18"/>
      <c r="C48" s="21">
        <v>60316</v>
      </c>
      <c r="D48" s="22"/>
      <c r="E48" s="18">
        <v>65026</v>
      </c>
      <c r="F48" s="23">
        <f t="shared" si="12"/>
        <v>1.0780887326745805</v>
      </c>
      <c r="G48" s="18">
        <v>81117</v>
      </c>
      <c r="H48" s="19">
        <f t="shared" si="13"/>
        <v>1.2474548642081629</v>
      </c>
      <c r="I48" s="18">
        <v>99355</v>
      </c>
      <c r="J48" s="19">
        <f t="shared" si="14"/>
        <v>1.224835731104454</v>
      </c>
      <c r="K48" s="18">
        <v>92976</v>
      </c>
      <c r="L48" s="19">
        <f t="shared" si="15"/>
        <v>0.9357958834482412</v>
      </c>
      <c r="M48" s="18">
        <v>109017</v>
      </c>
      <c r="N48" s="19">
        <f t="shared" si="16"/>
        <v>1.1725283944243676</v>
      </c>
      <c r="O48" s="18">
        <v>171503</v>
      </c>
      <c r="P48" s="19">
        <f t="shared" si="17"/>
        <v>1.5731766605208362</v>
      </c>
    </row>
    <row r="49" spans="1:16" ht="13.5" customHeight="1">
      <c r="A49" s="12">
        <v>9</v>
      </c>
      <c r="B49" s="18"/>
      <c r="C49" s="21">
        <v>58031</v>
      </c>
      <c r="D49" s="22"/>
      <c r="E49" s="18">
        <v>66216</v>
      </c>
      <c r="F49" s="23">
        <f t="shared" si="12"/>
        <v>1.1410453033723356</v>
      </c>
      <c r="G49" s="18">
        <v>75161</v>
      </c>
      <c r="H49" s="19">
        <f t="shared" si="13"/>
        <v>1.135088196206355</v>
      </c>
      <c r="I49" s="18">
        <v>93068</v>
      </c>
      <c r="J49" s="19">
        <f t="shared" si="14"/>
        <v>1.2382485597583854</v>
      </c>
      <c r="K49" s="18">
        <v>93921</v>
      </c>
      <c r="L49" s="19">
        <f t="shared" si="15"/>
        <v>1.0091653414707527</v>
      </c>
      <c r="M49" s="18">
        <v>98697</v>
      </c>
      <c r="N49" s="19">
        <f t="shared" si="16"/>
        <v>1.0508512473248794</v>
      </c>
      <c r="O49" s="18">
        <v>137333</v>
      </c>
      <c r="P49" s="19">
        <f t="shared" si="17"/>
        <v>1.3914607333556237</v>
      </c>
    </row>
    <row r="50" spans="1:16" ht="13.5" customHeight="1">
      <c r="A50" s="12">
        <v>10</v>
      </c>
      <c r="B50" s="18"/>
      <c r="C50" s="21">
        <v>56111</v>
      </c>
      <c r="D50" s="22"/>
      <c r="E50" s="18">
        <v>61239</v>
      </c>
      <c r="F50" s="23">
        <f t="shared" si="12"/>
        <v>1.0913902799807524</v>
      </c>
      <c r="G50" s="18">
        <v>76381</v>
      </c>
      <c r="H50" s="19">
        <f t="shared" si="13"/>
        <v>1.2472607325397214</v>
      </c>
      <c r="I50" s="18">
        <v>91186</v>
      </c>
      <c r="J50" s="19">
        <f t="shared" si="14"/>
        <v>1.1938309265393225</v>
      </c>
      <c r="K50" s="18">
        <v>86570</v>
      </c>
      <c r="L50" s="19">
        <f t="shared" si="15"/>
        <v>0.949378194021012</v>
      </c>
      <c r="M50" s="18">
        <v>108301</v>
      </c>
      <c r="N50" s="19">
        <f t="shared" si="16"/>
        <v>1.2510222940972624</v>
      </c>
      <c r="O50" s="18">
        <v>106400</v>
      </c>
      <c r="P50" s="19">
        <f t="shared" si="17"/>
        <v>0.9824470688174625</v>
      </c>
    </row>
    <row r="51" spans="1:16" ht="13.5" customHeight="1">
      <c r="A51" s="12">
        <v>11</v>
      </c>
      <c r="B51" s="18"/>
      <c r="C51" s="21">
        <v>47522</v>
      </c>
      <c r="D51" s="22"/>
      <c r="E51" s="18">
        <v>52670</v>
      </c>
      <c r="F51" s="23">
        <f t="shared" si="12"/>
        <v>1.1083287740414967</v>
      </c>
      <c r="G51" s="18">
        <v>62997</v>
      </c>
      <c r="H51" s="19">
        <f t="shared" si="13"/>
        <v>1.1960698689956333</v>
      </c>
      <c r="I51" s="18">
        <v>69597</v>
      </c>
      <c r="J51" s="19">
        <f t="shared" si="14"/>
        <v>1.1047668936616029</v>
      </c>
      <c r="K51" s="18">
        <v>73131</v>
      </c>
      <c r="L51" s="19">
        <f t="shared" si="15"/>
        <v>1.0507780507780509</v>
      </c>
      <c r="M51" s="18">
        <v>81462</v>
      </c>
      <c r="N51" s="19">
        <f t="shared" si="16"/>
        <v>1.1139188579398613</v>
      </c>
      <c r="O51" s="18">
        <v>68500</v>
      </c>
      <c r="P51" s="19">
        <f t="shared" si="17"/>
        <v>0.8408828656306008</v>
      </c>
    </row>
    <row r="52" spans="1:16" ht="13.5" customHeight="1">
      <c r="A52" s="12">
        <v>12</v>
      </c>
      <c r="B52" s="18"/>
      <c r="C52" s="21">
        <v>38776</v>
      </c>
      <c r="D52" s="22"/>
      <c r="E52" s="18">
        <v>45535</v>
      </c>
      <c r="F52" s="23">
        <f>SUM(E52/C52)</f>
        <v>1.1743088508355684</v>
      </c>
      <c r="G52" s="18">
        <v>49883</v>
      </c>
      <c r="H52" s="19">
        <f>SUM(G52/E52)</f>
        <v>1.0954869880311848</v>
      </c>
      <c r="I52" s="18">
        <v>53411</v>
      </c>
      <c r="J52" s="19">
        <f t="shared" si="14"/>
        <v>1.070725497664535</v>
      </c>
      <c r="K52" s="18">
        <v>53599</v>
      </c>
      <c r="L52" s="19">
        <f>SUM(K52/I52)</f>
        <v>1.0035198741832208</v>
      </c>
      <c r="M52" s="18">
        <v>62527</v>
      </c>
      <c r="N52" s="19">
        <f t="shared" si="16"/>
        <v>1.1665702718334297</v>
      </c>
      <c r="O52" s="18">
        <v>60600</v>
      </c>
      <c r="P52" s="19">
        <f t="shared" si="17"/>
        <v>0.9691813136724935</v>
      </c>
    </row>
    <row r="53" spans="1:16" ht="13.5" customHeight="1">
      <c r="A53" s="24" t="s">
        <v>0</v>
      </c>
      <c r="B53" s="18"/>
      <c r="C53" s="21">
        <f>SUM(C41:C46)</f>
        <v>298741</v>
      </c>
      <c r="D53" s="33"/>
      <c r="E53" s="21">
        <f>SUM(E41:E46)</f>
        <v>301290</v>
      </c>
      <c r="F53" s="23">
        <f>SUM(E53/C53)</f>
        <v>1.0085324746184823</v>
      </c>
      <c r="G53" s="21">
        <f>SUM(G41:G46)</f>
        <v>384660</v>
      </c>
      <c r="H53" s="19">
        <f>SUM(G53/E53)</f>
        <v>1.2767101463706063</v>
      </c>
      <c r="I53" s="21">
        <f>SUM(I41:I46)</f>
        <v>434452</v>
      </c>
      <c r="J53" s="19">
        <f t="shared" si="14"/>
        <v>1.129444184474601</v>
      </c>
      <c r="K53" s="21">
        <f>SUM(K41:K46)</f>
        <v>499027</v>
      </c>
      <c r="L53" s="19">
        <f>SUM(K53/I53)</f>
        <v>1.1486355224512719</v>
      </c>
      <c r="M53" s="21">
        <f>SUM(M41:M46)</f>
        <v>478137</v>
      </c>
      <c r="N53" s="19">
        <f>SUM(M53/K53)</f>
        <v>0.9581385375941582</v>
      </c>
      <c r="O53" s="21">
        <f>SUM(O41:O46)</f>
        <v>703980</v>
      </c>
      <c r="P53" s="19">
        <f t="shared" si="17"/>
        <v>1.4723395177532799</v>
      </c>
    </row>
    <row r="54" spans="1:16" ht="13.5" customHeight="1">
      <c r="A54" s="24" t="s">
        <v>20</v>
      </c>
      <c r="B54" s="18"/>
      <c r="C54" s="18">
        <f>SUM(C47:C52)</f>
        <v>317268</v>
      </c>
      <c r="D54" s="33"/>
      <c r="E54" s="18">
        <f>SUM(E47:E52)</f>
        <v>351530</v>
      </c>
      <c r="F54" s="23">
        <f>SUM(E54/C54)</f>
        <v>1.1079907207786477</v>
      </c>
      <c r="G54" s="18">
        <f>SUM(G47:G52)</f>
        <v>427015</v>
      </c>
      <c r="H54" s="19">
        <f>SUM(G54/E54)</f>
        <v>1.214732739737718</v>
      </c>
      <c r="I54" s="18">
        <f>SUM(I47:I52)</f>
        <v>507987</v>
      </c>
      <c r="J54" s="19">
        <f t="shared" si="14"/>
        <v>1.1896233153402105</v>
      </c>
      <c r="K54" s="18">
        <f>SUM(K47:K52)</f>
        <v>501389</v>
      </c>
      <c r="L54" s="19">
        <f>SUM(K54/I54)</f>
        <v>0.9870114786402014</v>
      </c>
      <c r="M54" s="21">
        <f>SUM(M42:M47)</f>
        <v>435819</v>
      </c>
      <c r="N54" s="19">
        <f>SUM(M54/K54)</f>
        <v>0.8692232976790476</v>
      </c>
      <c r="O54" s="21">
        <f>SUM(O42:O47)</f>
        <v>776804</v>
      </c>
      <c r="P54" s="19">
        <f t="shared" si="17"/>
        <v>1.782400491947345</v>
      </c>
    </row>
    <row r="55" spans="1:16" ht="13.5" customHeight="1">
      <c r="A55" s="24" t="s">
        <v>26</v>
      </c>
      <c r="B55" s="18"/>
      <c r="C55" s="18">
        <f>SUM(C41:C51)</f>
        <v>577233</v>
      </c>
      <c r="D55" s="33"/>
      <c r="E55" s="18">
        <f>SUM(E41:E51)</f>
        <v>607285</v>
      </c>
      <c r="F55" s="23">
        <f>SUM(E55/C55)</f>
        <v>1.0520621655380062</v>
      </c>
      <c r="G55" s="18">
        <f>SUM(G41:G51)</f>
        <v>761792</v>
      </c>
      <c r="H55" s="19">
        <f>SUM(G55/E55)</f>
        <v>1.2544225528376298</v>
      </c>
      <c r="I55" s="18">
        <f>SUM(I41:I51)</f>
        <v>889028</v>
      </c>
      <c r="J55" s="19">
        <f t="shared" si="14"/>
        <v>1.1670219692514492</v>
      </c>
      <c r="K55" s="18">
        <f>SUM(K41:K51)</f>
        <v>946817</v>
      </c>
      <c r="L55" s="19">
        <f>SUM(K55/I55)</f>
        <v>1.0650024521162438</v>
      </c>
      <c r="M55" s="18">
        <f>SUM(M41:M51)</f>
        <v>943558</v>
      </c>
      <c r="N55" s="19">
        <f>SUM(M55/K55)</f>
        <v>0.9965579409748663</v>
      </c>
      <c r="O55" s="18">
        <f>SUM(O41:O51)</f>
        <v>1352660</v>
      </c>
      <c r="P55" s="19">
        <f t="shared" si="17"/>
        <v>1.4335737707697884</v>
      </c>
    </row>
    <row r="56" spans="1:16" ht="13.5" customHeight="1">
      <c r="A56" s="2" t="s">
        <v>16</v>
      </c>
      <c r="B56" s="6"/>
      <c r="C56" s="9">
        <f>SUM(C41:C52)</f>
        <v>616009</v>
      </c>
      <c r="D56" s="11"/>
      <c r="E56" s="9">
        <f>SUM(E41:E52)</f>
        <v>652820</v>
      </c>
      <c r="F56" s="10">
        <f>SUM(E56/C56)</f>
        <v>1.0597572438065028</v>
      </c>
      <c r="G56" s="9">
        <f>SUM(G41:G52)</f>
        <v>811675</v>
      </c>
      <c r="H56" s="7">
        <f>SUM(G56/E56)</f>
        <v>1.2433366012070708</v>
      </c>
      <c r="I56" s="9">
        <f>SUM(I41:I52)</f>
        <v>942439</v>
      </c>
      <c r="J56" s="7">
        <f t="shared" si="14"/>
        <v>1.1611038901037978</v>
      </c>
      <c r="K56" s="9">
        <f>SUM(K41:K52)</f>
        <v>1000416</v>
      </c>
      <c r="L56" s="7">
        <f>SUM(K56/I56)</f>
        <v>1.0615180398943591</v>
      </c>
      <c r="M56" s="9">
        <f>SUM(M41:M52)</f>
        <v>1006085</v>
      </c>
      <c r="N56" s="7">
        <f>SUM(M56/K56)</f>
        <v>1.0056666426766465</v>
      </c>
      <c r="O56" s="9">
        <f>SUM(O41:O52)</f>
        <v>1413260</v>
      </c>
      <c r="P56" s="19">
        <f t="shared" si="17"/>
        <v>1.4047123254993366</v>
      </c>
    </row>
    <row r="57" spans="1:14" ht="6.75" customHeight="1">
      <c r="A57" s="35"/>
      <c r="B57" s="36"/>
      <c r="C57" s="34"/>
      <c r="D57" s="37"/>
      <c r="E57" s="34"/>
      <c r="F57" s="38"/>
      <c r="G57" s="34"/>
      <c r="H57" s="39"/>
      <c r="I57" s="34"/>
      <c r="J57" s="39"/>
      <c r="K57" s="34"/>
      <c r="L57" s="39"/>
      <c r="M57" s="36"/>
      <c r="N57" s="39"/>
    </row>
    <row r="58" spans="1:14" ht="13.5" customHeight="1">
      <c r="A58" s="44" t="s">
        <v>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6" ht="13.5" customHeight="1">
      <c r="A59" s="12" t="s">
        <v>12</v>
      </c>
      <c r="B59" s="28" t="s">
        <v>13</v>
      </c>
      <c r="C59" s="28" t="s">
        <v>14</v>
      </c>
      <c r="D59" s="12" t="s">
        <v>15</v>
      </c>
      <c r="E59" s="28" t="s">
        <v>17</v>
      </c>
      <c r="F59" s="12" t="s">
        <v>15</v>
      </c>
      <c r="G59" s="28" t="s">
        <v>18</v>
      </c>
      <c r="H59" s="12" t="s">
        <v>15</v>
      </c>
      <c r="I59" s="28" t="s">
        <v>19</v>
      </c>
      <c r="J59" s="29" t="s">
        <v>15</v>
      </c>
      <c r="K59" s="28" t="s">
        <v>22</v>
      </c>
      <c r="L59" s="29" t="s">
        <v>21</v>
      </c>
      <c r="M59" s="28" t="s">
        <v>24</v>
      </c>
      <c r="N59" s="29" t="s">
        <v>21</v>
      </c>
      <c r="O59" s="28" t="s">
        <v>27</v>
      </c>
      <c r="P59" s="29" t="s">
        <v>21</v>
      </c>
    </row>
    <row r="60" spans="1:16" ht="13.5" customHeight="1">
      <c r="A60" s="12">
        <v>1</v>
      </c>
      <c r="B60" s="18"/>
      <c r="C60" s="21">
        <v>96786</v>
      </c>
      <c r="D60" s="22"/>
      <c r="E60" s="18">
        <v>76413</v>
      </c>
      <c r="F60" s="23">
        <f aca="true" t="shared" si="18" ref="F60:F70">SUM(E60/C60)</f>
        <v>0.7895046804289877</v>
      </c>
      <c r="G60" s="18">
        <v>109560</v>
      </c>
      <c r="H60" s="19">
        <f aca="true" t="shared" si="19" ref="H60:H70">SUM(G60/E60)</f>
        <v>1.4337874445447765</v>
      </c>
      <c r="I60" s="18">
        <v>87853</v>
      </c>
      <c r="J60" s="19">
        <f aca="true" t="shared" si="20" ref="J60:J75">SUM(I60/G60)</f>
        <v>0.8018711208470245</v>
      </c>
      <c r="K60" s="1">
        <v>106560</v>
      </c>
      <c r="L60" s="19">
        <f aca="true" t="shared" si="21" ref="L60:L73">SUM(K60/I60)</f>
        <v>1.2129352441009413</v>
      </c>
      <c r="M60" s="18">
        <v>97026</v>
      </c>
      <c r="N60" s="19">
        <f aca="true" t="shared" si="22" ref="N60:N71">SUM(M60/K60)</f>
        <v>0.9105292792792793</v>
      </c>
      <c r="O60" s="18">
        <v>89849</v>
      </c>
      <c r="P60" s="19">
        <f>SUM(O60/M60)</f>
        <v>0.9260301362521386</v>
      </c>
    </row>
    <row r="61" spans="1:16" ht="13.5" customHeight="1">
      <c r="A61" s="12">
        <v>2</v>
      </c>
      <c r="B61" s="18"/>
      <c r="C61" s="21">
        <v>61701</v>
      </c>
      <c r="D61" s="22"/>
      <c r="E61" s="18">
        <v>96399</v>
      </c>
      <c r="F61" s="23">
        <f t="shared" si="18"/>
        <v>1.5623571741138718</v>
      </c>
      <c r="G61" s="18">
        <v>92508</v>
      </c>
      <c r="H61" s="19">
        <f t="shared" si="19"/>
        <v>0.9596365107521863</v>
      </c>
      <c r="I61" s="18">
        <v>126734</v>
      </c>
      <c r="J61" s="19">
        <f t="shared" si="20"/>
        <v>1.3699788126432308</v>
      </c>
      <c r="K61" s="1">
        <v>114090</v>
      </c>
      <c r="L61" s="19">
        <f t="shared" si="21"/>
        <v>0.900231981946439</v>
      </c>
      <c r="M61" s="18">
        <v>59248</v>
      </c>
      <c r="N61" s="19">
        <f t="shared" si="22"/>
        <v>0.5193093172057148</v>
      </c>
      <c r="O61" s="18">
        <v>105416</v>
      </c>
      <c r="P61" s="19">
        <f>SUM(O61/M61)</f>
        <v>1.7792330542803132</v>
      </c>
    </row>
    <row r="62" spans="1:16" ht="13.5" customHeight="1">
      <c r="A62" s="12">
        <v>3</v>
      </c>
      <c r="B62" s="18"/>
      <c r="C62" s="21">
        <v>82940</v>
      </c>
      <c r="D62" s="22"/>
      <c r="E62" s="18">
        <v>89753</v>
      </c>
      <c r="F62" s="23">
        <f t="shared" si="18"/>
        <v>1.0821437183506148</v>
      </c>
      <c r="G62" s="18">
        <v>94927</v>
      </c>
      <c r="H62" s="19">
        <f t="shared" si="19"/>
        <v>1.057647098147137</v>
      </c>
      <c r="I62" s="18">
        <v>108855</v>
      </c>
      <c r="J62" s="19">
        <f t="shared" si="20"/>
        <v>1.1467232715665723</v>
      </c>
      <c r="K62" s="1">
        <v>95993</v>
      </c>
      <c r="L62" s="19">
        <f t="shared" si="21"/>
        <v>0.8818428184281842</v>
      </c>
      <c r="M62" s="18">
        <v>75391</v>
      </c>
      <c r="N62" s="19">
        <f t="shared" si="22"/>
        <v>0.7853801839717479</v>
      </c>
      <c r="O62" s="18">
        <v>89524</v>
      </c>
      <c r="P62" s="19">
        <f>SUM(O62/M62)</f>
        <v>1.1874626944860793</v>
      </c>
    </row>
    <row r="63" spans="1:16" ht="13.5" customHeight="1">
      <c r="A63" s="12">
        <v>4</v>
      </c>
      <c r="B63" s="18"/>
      <c r="C63" s="21">
        <v>96606</v>
      </c>
      <c r="D63" s="22"/>
      <c r="E63" s="18">
        <v>120282</v>
      </c>
      <c r="F63" s="23">
        <f t="shared" si="18"/>
        <v>1.2450779454692256</v>
      </c>
      <c r="G63" s="18">
        <v>128895</v>
      </c>
      <c r="H63" s="19">
        <f t="shared" si="19"/>
        <v>1.0716067241981344</v>
      </c>
      <c r="I63" s="18">
        <v>124574</v>
      </c>
      <c r="J63" s="19">
        <f t="shared" si="20"/>
        <v>0.9664765894720508</v>
      </c>
      <c r="K63" s="18">
        <v>140833</v>
      </c>
      <c r="L63" s="19">
        <f t="shared" si="21"/>
        <v>1.1305168012586897</v>
      </c>
      <c r="M63" s="18">
        <v>91268</v>
      </c>
      <c r="N63" s="19">
        <f t="shared" si="22"/>
        <v>0.648058338599618</v>
      </c>
      <c r="O63" s="18">
        <v>109680</v>
      </c>
      <c r="P63" s="19">
        <f>SUM(O63/M63)</f>
        <v>1.201735548056274</v>
      </c>
    </row>
    <row r="64" spans="1:16" ht="13.5" customHeight="1">
      <c r="A64" s="12">
        <v>5</v>
      </c>
      <c r="B64" s="18"/>
      <c r="C64" s="21">
        <v>93126</v>
      </c>
      <c r="D64" s="22"/>
      <c r="E64" s="18">
        <v>114392</v>
      </c>
      <c r="F64" s="23">
        <f t="shared" si="18"/>
        <v>1.2283572793849193</v>
      </c>
      <c r="G64" s="18">
        <v>110240</v>
      </c>
      <c r="H64" s="19">
        <f t="shared" si="19"/>
        <v>0.9637037555073782</v>
      </c>
      <c r="I64" s="18">
        <v>112637</v>
      </c>
      <c r="J64" s="19">
        <f t="shared" si="20"/>
        <v>1.0217434687953555</v>
      </c>
      <c r="K64" s="18">
        <v>134862</v>
      </c>
      <c r="L64" s="19">
        <f t="shared" si="21"/>
        <v>1.1973152694052576</v>
      </c>
      <c r="M64" s="18">
        <v>70297</v>
      </c>
      <c r="N64" s="19">
        <f t="shared" si="22"/>
        <v>0.5212513532351589</v>
      </c>
      <c r="O64" s="18">
        <v>114168</v>
      </c>
      <c r="P64" s="19">
        <f>SUM(O64/M64)</f>
        <v>1.6240806862312758</v>
      </c>
    </row>
    <row r="65" spans="1:16" ht="13.5" customHeight="1">
      <c r="A65" s="12">
        <v>6</v>
      </c>
      <c r="B65" s="18"/>
      <c r="C65" s="21">
        <v>102367</v>
      </c>
      <c r="D65" s="22"/>
      <c r="E65" s="18">
        <v>121516</v>
      </c>
      <c r="F65" s="23">
        <f t="shared" si="18"/>
        <v>1.1870622368536736</v>
      </c>
      <c r="G65" s="18">
        <v>110294</v>
      </c>
      <c r="H65" s="19">
        <f t="shared" si="19"/>
        <v>0.9076500213963593</v>
      </c>
      <c r="I65" s="18">
        <v>115364</v>
      </c>
      <c r="J65" s="19">
        <f t="shared" si="20"/>
        <v>1.0459680490325856</v>
      </c>
      <c r="K65" s="18">
        <v>130285</v>
      </c>
      <c r="L65" s="19">
        <f t="shared" si="21"/>
        <v>1.129338441801602</v>
      </c>
      <c r="M65" s="18">
        <v>61144</v>
      </c>
      <c r="N65" s="19">
        <f t="shared" si="22"/>
        <v>0.4693095905131059</v>
      </c>
      <c r="O65" s="18">
        <v>113900</v>
      </c>
      <c r="P65" s="19">
        <f aca="true" t="shared" si="23" ref="P65:P75">SUM(O65/M65)</f>
        <v>1.862815648305639</v>
      </c>
    </row>
    <row r="66" spans="1:16" ht="13.5" customHeight="1">
      <c r="A66" s="12">
        <v>7</v>
      </c>
      <c r="B66" s="18"/>
      <c r="C66" s="21">
        <v>130520</v>
      </c>
      <c r="D66" s="22"/>
      <c r="E66" s="18">
        <v>153393</v>
      </c>
      <c r="F66" s="23">
        <f t="shared" si="18"/>
        <v>1.1752451731535396</v>
      </c>
      <c r="G66" s="18">
        <v>146392</v>
      </c>
      <c r="H66" s="19">
        <f t="shared" si="19"/>
        <v>0.9543590646248525</v>
      </c>
      <c r="I66" s="18">
        <v>140911</v>
      </c>
      <c r="J66" s="19">
        <f t="shared" si="20"/>
        <v>0.9625594294770206</v>
      </c>
      <c r="K66" s="18">
        <v>155231</v>
      </c>
      <c r="L66" s="19">
        <f t="shared" si="21"/>
        <v>1.1016244296045021</v>
      </c>
      <c r="M66" s="18">
        <v>115734</v>
      </c>
      <c r="N66" s="19">
        <f t="shared" si="22"/>
        <v>0.7455598430725822</v>
      </c>
      <c r="O66" s="18">
        <v>152925</v>
      </c>
      <c r="P66" s="19">
        <f t="shared" si="23"/>
        <v>1.3213489553631603</v>
      </c>
    </row>
    <row r="67" spans="1:16" ht="13.5" customHeight="1">
      <c r="A67" s="12">
        <v>8</v>
      </c>
      <c r="B67" s="18"/>
      <c r="C67" s="21">
        <v>99924</v>
      </c>
      <c r="D67" s="22"/>
      <c r="E67" s="18">
        <v>116030</v>
      </c>
      <c r="F67" s="23">
        <f t="shared" si="18"/>
        <v>1.1611824986990114</v>
      </c>
      <c r="G67" s="18">
        <v>112300</v>
      </c>
      <c r="H67" s="19">
        <f t="shared" si="19"/>
        <v>0.9678531414289407</v>
      </c>
      <c r="I67" s="18">
        <v>118560</v>
      </c>
      <c r="J67" s="19">
        <f t="shared" si="20"/>
        <v>1.0557435440783616</v>
      </c>
      <c r="K67" s="18">
        <v>119255</v>
      </c>
      <c r="L67" s="19">
        <f t="shared" si="21"/>
        <v>1.0058620107962213</v>
      </c>
      <c r="M67" s="18">
        <v>114751</v>
      </c>
      <c r="N67" s="19">
        <f t="shared" si="22"/>
        <v>0.962232191522368</v>
      </c>
      <c r="O67" s="18">
        <v>113438</v>
      </c>
      <c r="P67" s="19">
        <f t="shared" si="23"/>
        <v>0.9885578339186587</v>
      </c>
    </row>
    <row r="68" spans="1:16" ht="13.5" customHeight="1">
      <c r="A68" s="12">
        <v>9</v>
      </c>
      <c r="B68" s="18"/>
      <c r="C68" s="21">
        <v>82413</v>
      </c>
      <c r="D68" s="22"/>
      <c r="E68" s="18">
        <v>100895</v>
      </c>
      <c r="F68" s="23">
        <f t="shared" si="18"/>
        <v>1.224260735563564</v>
      </c>
      <c r="G68" s="18">
        <v>99364</v>
      </c>
      <c r="H68" s="19">
        <f t="shared" si="19"/>
        <v>0.9848258090093662</v>
      </c>
      <c r="I68" s="18">
        <v>118048</v>
      </c>
      <c r="J68" s="19">
        <f t="shared" si="20"/>
        <v>1.1880359083772796</v>
      </c>
      <c r="K68" s="18">
        <v>102304</v>
      </c>
      <c r="L68" s="19">
        <f t="shared" si="21"/>
        <v>0.8666305231770127</v>
      </c>
      <c r="M68" s="18">
        <v>77471</v>
      </c>
      <c r="N68" s="19">
        <f t="shared" si="22"/>
        <v>0.7572626681263684</v>
      </c>
      <c r="O68" s="18">
        <v>101811</v>
      </c>
      <c r="P68" s="19">
        <f t="shared" si="23"/>
        <v>1.314182081036775</v>
      </c>
    </row>
    <row r="69" spans="1:16" ht="13.5" customHeight="1">
      <c r="A69" s="12">
        <v>10</v>
      </c>
      <c r="B69" s="18"/>
      <c r="C69" s="21">
        <v>94104</v>
      </c>
      <c r="D69" s="22"/>
      <c r="E69" s="18">
        <v>107093</v>
      </c>
      <c r="F69" s="23">
        <f t="shared" si="18"/>
        <v>1.1380281390801665</v>
      </c>
      <c r="G69" s="18">
        <v>122855</v>
      </c>
      <c r="H69" s="19">
        <f t="shared" si="19"/>
        <v>1.1471804879870766</v>
      </c>
      <c r="I69" s="18">
        <v>130576</v>
      </c>
      <c r="J69" s="19">
        <f t="shared" si="20"/>
        <v>1.0628464449961337</v>
      </c>
      <c r="K69" s="18">
        <v>126308</v>
      </c>
      <c r="L69" s="19">
        <f t="shared" si="21"/>
        <v>0.9673140546501654</v>
      </c>
      <c r="M69" s="18">
        <v>97996</v>
      </c>
      <c r="N69" s="19">
        <f t="shared" si="22"/>
        <v>0.7758495107198278</v>
      </c>
      <c r="O69" s="18">
        <v>108700</v>
      </c>
      <c r="P69" s="19">
        <f t="shared" si="23"/>
        <v>1.1092289481203315</v>
      </c>
    </row>
    <row r="70" spans="1:16" ht="13.5" customHeight="1">
      <c r="A70" s="12">
        <v>11</v>
      </c>
      <c r="B70" s="18"/>
      <c r="C70" s="21">
        <v>74876</v>
      </c>
      <c r="D70" s="22"/>
      <c r="E70" s="18">
        <v>93862</v>
      </c>
      <c r="F70" s="23">
        <f t="shared" si="18"/>
        <v>1.253565895614082</v>
      </c>
      <c r="G70" s="18">
        <v>95999</v>
      </c>
      <c r="H70" s="19">
        <f t="shared" si="19"/>
        <v>1.022767467132599</v>
      </c>
      <c r="I70" s="18">
        <v>108125</v>
      </c>
      <c r="J70" s="19">
        <f t="shared" si="20"/>
        <v>1.1263138157689143</v>
      </c>
      <c r="K70" s="18">
        <v>93540</v>
      </c>
      <c r="L70" s="19">
        <f t="shared" si="21"/>
        <v>0.8651098265895953</v>
      </c>
      <c r="M70" s="18">
        <v>85335</v>
      </c>
      <c r="N70" s="19">
        <f t="shared" si="22"/>
        <v>0.9122835150737653</v>
      </c>
      <c r="O70" s="18">
        <v>89400</v>
      </c>
      <c r="P70" s="19">
        <f t="shared" si="23"/>
        <v>1.0476357883635086</v>
      </c>
    </row>
    <row r="71" spans="1:16" ht="13.5" customHeight="1">
      <c r="A71" s="12">
        <v>12</v>
      </c>
      <c r="B71" s="18"/>
      <c r="C71" s="21">
        <v>65227</v>
      </c>
      <c r="D71" s="22"/>
      <c r="E71" s="18">
        <v>84584</v>
      </c>
      <c r="F71" s="23">
        <f>SUM(E71/C71)</f>
        <v>1.2967636101614362</v>
      </c>
      <c r="G71" s="18">
        <v>85787</v>
      </c>
      <c r="H71" s="19">
        <f>SUM(G71/E71)</f>
        <v>1.0142225479996216</v>
      </c>
      <c r="I71" s="18">
        <v>93018</v>
      </c>
      <c r="J71" s="19">
        <f t="shared" si="20"/>
        <v>1.0842901605138309</v>
      </c>
      <c r="K71" s="18">
        <v>70967</v>
      </c>
      <c r="L71" s="19">
        <f t="shared" si="21"/>
        <v>0.762938356017115</v>
      </c>
      <c r="M71" s="18">
        <v>78631</v>
      </c>
      <c r="N71" s="19">
        <f t="shared" si="22"/>
        <v>1.1079938562994067</v>
      </c>
      <c r="O71" s="18">
        <v>81500</v>
      </c>
      <c r="P71" s="19">
        <f t="shared" si="23"/>
        <v>1.0364868817641897</v>
      </c>
    </row>
    <row r="72" spans="1:16" ht="13.5" customHeight="1">
      <c r="A72" s="24" t="s">
        <v>0</v>
      </c>
      <c r="B72" s="18"/>
      <c r="C72" s="21">
        <f>SUM(C60:C65)</f>
        <v>533526</v>
      </c>
      <c r="D72" s="33"/>
      <c r="E72" s="21">
        <f>SUM(E60:E65)</f>
        <v>618755</v>
      </c>
      <c r="F72" s="23">
        <f>SUM(E72/C72)</f>
        <v>1.1597466665167209</v>
      </c>
      <c r="G72" s="21">
        <f>SUM(G60:G65)</f>
        <v>646424</v>
      </c>
      <c r="H72" s="19">
        <f>SUM(G72/E72)</f>
        <v>1.0447172144063481</v>
      </c>
      <c r="I72" s="21">
        <f>SUM(I60:I65)</f>
        <v>676017</v>
      </c>
      <c r="J72" s="19">
        <f t="shared" si="20"/>
        <v>1.0457795502642229</v>
      </c>
      <c r="K72" s="21">
        <f>SUM(K60:K65)</f>
        <v>722623</v>
      </c>
      <c r="L72" s="19">
        <f>SUM(K72/I72)</f>
        <v>1.0689420532323892</v>
      </c>
      <c r="M72" s="21">
        <f>SUM(M60:M65)</f>
        <v>454374</v>
      </c>
      <c r="N72" s="19">
        <f>SUM(M72/K72)</f>
        <v>0.6287843038486182</v>
      </c>
      <c r="O72" s="21">
        <f>SUM(O60:O65)</f>
        <v>622537</v>
      </c>
      <c r="P72" s="19">
        <f t="shared" si="23"/>
        <v>1.3700982010414329</v>
      </c>
    </row>
    <row r="73" spans="1:16" ht="13.5" customHeight="1">
      <c r="A73" s="24" t="s">
        <v>20</v>
      </c>
      <c r="B73" s="18"/>
      <c r="C73" s="18">
        <f>SUM(C66:C71)</f>
        <v>547064</v>
      </c>
      <c r="D73" s="33"/>
      <c r="E73" s="18">
        <f>SUM(E66:E71)</f>
        <v>655857</v>
      </c>
      <c r="F73" s="23">
        <f>SUM(E73/C73)</f>
        <v>1.198867042978518</v>
      </c>
      <c r="G73" s="18">
        <f>SUM(G66:G71)</f>
        <v>662697</v>
      </c>
      <c r="H73" s="19">
        <f>SUM(G73/E73)</f>
        <v>1.010429102685494</v>
      </c>
      <c r="I73" s="18">
        <f>SUM(I66:I71)</f>
        <v>709238</v>
      </c>
      <c r="J73" s="19">
        <f t="shared" si="20"/>
        <v>1.0702296826453115</v>
      </c>
      <c r="K73" s="18">
        <f>SUM(K66:K71)</f>
        <v>667605</v>
      </c>
      <c r="L73" s="19">
        <f t="shared" si="21"/>
        <v>0.9412989715723071</v>
      </c>
      <c r="M73" s="21">
        <f>SUM(M61:M66)</f>
        <v>473082</v>
      </c>
      <c r="N73" s="19">
        <f>SUM(M73/K73)</f>
        <v>0.7086256094546926</v>
      </c>
      <c r="O73" s="21">
        <f>SUM(O61:O66)</f>
        <v>685613</v>
      </c>
      <c r="P73" s="19">
        <f t="shared" si="23"/>
        <v>1.4492476991303833</v>
      </c>
    </row>
    <row r="74" spans="1:16" ht="13.5" customHeight="1">
      <c r="A74" s="24" t="s">
        <v>26</v>
      </c>
      <c r="B74" s="18"/>
      <c r="C74" s="18">
        <f>SUM(C60:C70)</f>
        <v>1015363</v>
      </c>
      <c r="D74" s="33"/>
      <c r="E74" s="18">
        <f>SUM(E60:E70)</f>
        <v>1190028</v>
      </c>
      <c r="F74" s="23">
        <f>SUM(E74/C74)</f>
        <v>1.172022222594284</v>
      </c>
      <c r="G74" s="18">
        <f>SUM(G60:G70)</f>
        <v>1223334</v>
      </c>
      <c r="H74" s="19">
        <f>SUM(G74/E74)</f>
        <v>1.0279875767628996</v>
      </c>
      <c r="I74" s="18">
        <f>SUM(I60:I70)</f>
        <v>1292237</v>
      </c>
      <c r="J74" s="19">
        <f t="shared" si="20"/>
        <v>1.0563239475073856</v>
      </c>
      <c r="K74" s="18">
        <f>SUM(K60:K70)</f>
        <v>1319261</v>
      </c>
      <c r="L74" s="19">
        <f>SUM(K74/I74)</f>
        <v>1.0209125725389383</v>
      </c>
      <c r="M74" s="18">
        <f>SUM(M60:M70)</f>
        <v>945661</v>
      </c>
      <c r="N74" s="19">
        <f>SUM(M74/K74)</f>
        <v>0.716811154123407</v>
      </c>
      <c r="O74" s="18">
        <f>SUM(O60:O70)</f>
        <v>1188811</v>
      </c>
      <c r="P74" s="19">
        <f t="shared" si="23"/>
        <v>1.2571217381281452</v>
      </c>
    </row>
    <row r="75" spans="1:16" ht="13.5" customHeight="1">
      <c r="A75" s="2" t="s">
        <v>16</v>
      </c>
      <c r="B75" s="6"/>
      <c r="C75" s="9">
        <f>SUM(C60:C71)</f>
        <v>1080590</v>
      </c>
      <c r="D75" s="11"/>
      <c r="E75" s="9">
        <f>SUM(E60:E71)</f>
        <v>1274612</v>
      </c>
      <c r="F75" s="10">
        <f>SUM(E75/C75)</f>
        <v>1.1795519114557789</v>
      </c>
      <c r="G75" s="9">
        <f>SUM(G60:G71)</f>
        <v>1309121</v>
      </c>
      <c r="H75" s="7">
        <f>SUM(G75/E75)</f>
        <v>1.0270741213796826</v>
      </c>
      <c r="I75" s="9">
        <f>SUM(I60:I71)</f>
        <v>1385255</v>
      </c>
      <c r="J75" s="7">
        <f t="shared" si="20"/>
        <v>1.0581565798730599</v>
      </c>
      <c r="K75" s="9">
        <f>SUM(K60:K71)</f>
        <v>1390228</v>
      </c>
      <c r="L75" s="7">
        <f>SUM(K75/I75)</f>
        <v>1.0035899527523813</v>
      </c>
      <c r="M75" s="9">
        <f>SUM(M60:M71)</f>
        <v>1024292</v>
      </c>
      <c r="N75" s="7">
        <f>SUM(M75/K75)</f>
        <v>0.736779866324085</v>
      </c>
      <c r="O75" s="9">
        <f>SUM(O60:O71)</f>
        <v>1270311</v>
      </c>
      <c r="P75" s="7">
        <f t="shared" si="23"/>
        <v>1.2401844395933972</v>
      </c>
    </row>
    <row r="76" spans="3:5" ht="6.75" customHeight="1">
      <c r="C76" s="40"/>
      <c r="D76" s="41"/>
      <c r="E76" s="40"/>
    </row>
    <row r="77" spans="1:14" ht="13.5" customHeight="1">
      <c r="A77" s="44" t="s">
        <v>3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6" ht="13.5" customHeight="1">
      <c r="A78" s="12" t="s">
        <v>12</v>
      </c>
      <c r="B78" s="28" t="s">
        <v>13</v>
      </c>
      <c r="C78" s="28" t="s">
        <v>14</v>
      </c>
      <c r="D78" s="12" t="s">
        <v>15</v>
      </c>
      <c r="E78" s="28" t="s">
        <v>17</v>
      </c>
      <c r="F78" s="12" t="s">
        <v>15</v>
      </c>
      <c r="G78" s="28" t="s">
        <v>18</v>
      </c>
      <c r="H78" s="12" t="s">
        <v>15</v>
      </c>
      <c r="I78" s="28" t="s">
        <v>19</v>
      </c>
      <c r="J78" s="29" t="s">
        <v>15</v>
      </c>
      <c r="K78" s="28" t="s">
        <v>22</v>
      </c>
      <c r="L78" s="29" t="s">
        <v>21</v>
      </c>
      <c r="M78" s="28" t="s">
        <v>24</v>
      </c>
      <c r="N78" s="29" t="s">
        <v>21</v>
      </c>
      <c r="O78" s="28" t="s">
        <v>27</v>
      </c>
      <c r="P78" s="29" t="s">
        <v>21</v>
      </c>
    </row>
    <row r="79" spans="1:16" ht="13.5" customHeight="1">
      <c r="A79" s="12">
        <v>1</v>
      </c>
      <c r="B79" s="18"/>
      <c r="C79" s="21">
        <v>29784</v>
      </c>
      <c r="D79" s="22"/>
      <c r="E79" s="18">
        <v>17760</v>
      </c>
      <c r="F79" s="23">
        <f aca="true" t="shared" si="24" ref="F79:F89">SUM(E79/C79)</f>
        <v>0.5962933118452861</v>
      </c>
      <c r="G79" s="18">
        <v>36601</v>
      </c>
      <c r="H79" s="19">
        <f aca="true" t="shared" si="25" ref="H79:H89">SUM(G79/E79)</f>
        <v>2.060867117117117</v>
      </c>
      <c r="I79" s="18">
        <v>23230</v>
      </c>
      <c r="J79" s="19">
        <f aca="true" t="shared" si="26" ref="J79:J94">SUM(I79/G79)</f>
        <v>0.6346821125105871</v>
      </c>
      <c r="K79" s="1">
        <v>34751</v>
      </c>
      <c r="L79" s="19">
        <f aca="true" t="shared" si="27" ref="L79:L94">SUM(K79/I79)</f>
        <v>1.4959535083943176</v>
      </c>
      <c r="M79" s="18">
        <v>46555</v>
      </c>
      <c r="N79" s="19">
        <f aca="true" t="shared" si="28" ref="N79:N89">SUM(M79/K79)</f>
        <v>1.3396736784552963</v>
      </c>
      <c r="O79" s="18">
        <v>30522</v>
      </c>
      <c r="P79" s="19">
        <f>SUM(O79/M79)</f>
        <v>0.655611642143701</v>
      </c>
    </row>
    <row r="80" spans="1:16" ht="13.5" customHeight="1">
      <c r="A80" s="12">
        <v>2</v>
      </c>
      <c r="B80" s="18"/>
      <c r="C80" s="21">
        <v>12000</v>
      </c>
      <c r="D80" s="22"/>
      <c r="E80" s="18">
        <v>37818</v>
      </c>
      <c r="F80" s="23">
        <f t="shared" si="24"/>
        <v>3.1515</v>
      </c>
      <c r="G80" s="18">
        <v>28071</v>
      </c>
      <c r="H80" s="19">
        <f t="shared" si="25"/>
        <v>0.742265587815326</v>
      </c>
      <c r="I80" s="18">
        <v>41251</v>
      </c>
      <c r="J80" s="19">
        <f t="shared" si="26"/>
        <v>1.4695237077410852</v>
      </c>
      <c r="K80" s="1">
        <v>55739</v>
      </c>
      <c r="L80" s="19">
        <f t="shared" si="27"/>
        <v>1.351215728103561</v>
      </c>
      <c r="M80" s="18">
        <v>22116</v>
      </c>
      <c r="N80" s="19">
        <f t="shared" si="28"/>
        <v>0.39677783957372753</v>
      </c>
      <c r="O80" s="18">
        <v>52235</v>
      </c>
      <c r="P80" s="19">
        <f>SUM(O80/M80)</f>
        <v>2.361864713329716</v>
      </c>
    </row>
    <row r="81" spans="1:16" ht="13.5" customHeight="1">
      <c r="A81" s="12">
        <v>3</v>
      </c>
      <c r="B81" s="18"/>
      <c r="C81" s="21">
        <v>16783</v>
      </c>
      <c r="D81" s="22"/>
      <c r="E81" s="18">
        <v>27248</v>
      </c>
      <c r="F81" s="23">
        <f t="shared" si="24"/>
        <v>1.6235476374903175</v>
      </c>
      <c r="G81" s="18">
        <v>26440</v>
      </c>
      <c r="H81" s="19">
        <f t="shared" si="25"/>
        <v>0.9703464474456841</v>
      </c>
      <c r="I81" s="18">
        <v>30866</v>
      </c>
      <c r="J81" s="19">
        <f t="shared" si="26"/>
        <v>1.1673978819969744</v>
      </c>
      <c r="K81" s="1">
        <v>49035</v>
      </c>
      <c r="L81" s="19">
        <f t="shared" si="27"/>
        <v>1.5886412233525562</v>
      </c>
      <c r="M81" s="18">
        <v>30519</v>
      </c>
      <c r="N81" s="19">
        <f t="shared" si="28"/>
        <v>0.6223921688589783</v>
      </c>
      <c r="O81" s="18">
        <v>36366</v>
      </c>
      <c r="P81" s="19">
        <f>SUM(O81/M81)</f>
        <v>1.1915855696451392</v>
      </c>
    </row>
    <row r="82" spans="1:16" ht="13.5" customHeight="1">
      <c r="A82" s="12">
        <v>4</v>
      </c>
      <c r="B82" s="18"/>
      <c r="C82" s="21">
        <v>31528</v>
      </c>
      <c r="D82" s="22"/>
      <c r="E82" s="18">
        <v>16984</v>
      </c>
      <c r="F82" s="23">
        <f t="shared" si="24"/>
        <v>0.5386957624968283</v>
      </c>
      <c r="G82" s="18">
        <v>34728</v>
      </c>
      <c r="H82" s="19">
        <f t="shared" si="25"/>
        <v>2.0447479981158736</v>
      </c>
      <c r="I82" s="18">
        <v>38039</v>
      </c>
      <c r="J82" s="19">
        <f t="shared" si="26"/>
        <v>1.0953409352683714</v>
      </c>
      <c r="K82" s="18">
        <v>36400</v>
      </c>
      <c r="L82" s="19">
        <f t="shared" si="27"/>
        <v>0.956912642288178</v>
      </c>
      <c r="M82" s="18">
        <v>44968</v>
      </c>
      <c r="N82" s="19">
        <f t="shared" si="28"/>
        <v>1.2353846153846153</v>
      </c>
      <c r="O82" s="18">
        <v>46598</v>
      </c>
      <c r="P82" s="19">
        <f>SUM(O82/M82)</f>
        <v>1.0362479985767656</v>
      </c>
    </row>
    <row r="83" spans="1:16" ht="13.5" customHeight="1">
      <c r="A83" s="12">
        <v>5</v>
      </c>
      <c r="B83" s="18"/>
      <c r="C83" s="21">
        <v>21609</v>
      </c>
      <c r="D83" s="22"/>
      <c r="E83" s="18">
        <v>16529</v>
      </c>
      <c r="F83" s="23">
        <f t="shared" si="24"/>
        <v>0.7649127678282197</v>
      </c>
      <c r="G83" s="18">
        <v>23532</v>
      </c>
      <c r="H83" s="19">
        <f t="shared" si="25"/>
        <v>1.4236795934418296</v>
      </c>
      <c r="I83" s="18">
        <v>27499</v>
      </c>
      <c r="J83" s="19">
        <f t="shared" si="26"/>
        <v>1.1685789563148055</v>
      </c>
      <c r="K83" s="18">
        <v>39104</v>
      </c>
      <c r="L83" s="19">
        <f t="shared" si="27"/>
        <v>1.4220153460125822</v>
      </c>
      <c r="M83" s="18">
        <v>27769</v>
      </c>
      <c r="N83" s="19">
        <f t="shared" si="28"/>
        <v>0.7101319558101473</v>
      </c>
      <c r="O83" s="18">
        <v>40864</v>
      </c>
      <c r="P83" s="19">
        <f>SUM(O83/M83)</f>
        <v>1.4715690158089956</v>
      </c>
    </row>
    <row r="84" spans="1:16" ht="13.5" customHeight="1">
      <c r="A84" s="12">
        <v>6</v>
      </c>
      <c r="B84" s="18"/>
      <c r="C84" s="21">
        <v>30460</v>
      </c>
      <c r="D84" s="22"/>
      <c r="E84" s="18">
        <v>22984</v>
      </c>
      <c r="F84" s="23">
        <f t="shared" si="24"/>
        <v>0.7545633617859487</v>
      </c>
      <c r="G84" s="18">
        <v>25408</v>
      </c>
      <c r="H84" s="19">
        <f t="shared" si="25"/>
        <v>1.1054646710755307</v>
      </c>
      <c r="I84" s="18">
        <v>34394</v>
      </c>
      <c r="J84" s="19">
        <f t="shared" si="26"/>
        <v>1.3536681360201512</v>
      </c>
      <c r="K84" s="18">
        <v>52012</v>
      </c>
      <c r="L84" s="19">
        <f t="shared" si="27"/>
        <v>1.5122405070651859</v>
      </c>
      <c r="M84" s="18">
        <v>26199</v>
      </c>
      <c r="N84" s="19">
        <f t="shared" si="28"/>
        <v>0.503710682150273</v>
      </c>
      <c r="O84" s="18">
        <v>47490</v>
      </c>
      <c r="P84" s="19">
        <f aca="true" t="shared" si="29" ref="P84:P94">SUM(O84/M84)</f>
        <v>1.8126646055192945</v>
      </c>
    </row>
    <row r="85" spans="1:16" ht="13.5" customHeight="1">
      <c r="A85" s="12">
        <v>7</v>
      </c>
      <c r="B85" s="18"/>
      <c r="C85" s="21">
        <v>34666</v>
      </c>
      <c r="D85" s="22"/>
      <c r="E85" s="18">
        <v>32608</v>
      </c>
      <c r="F85" s="23">
        <f t="shared" si="24"/>
        <v>0.9406334737206484</v>
      </c>
      <c r="G85" s="18">
        <v>35949</v>
      </c>
      <c r="H85" s="19">
        <f t="shared" si="25"/>
        <v>1.1024595191364082</v>
      </c>
      <c r="I85" s="18">
        <v>52690</v>
      </c>
      <c r="J85" s="19">
        <f t="shared" si="26"/>
        <v>1.465687501738574</v>
      </c>
      <c r="K85" s="18">
        <v>66038</v>
      </c>
      <c r="L85" s="19">
        <f t="shared" si="27"/>
        <v>1.253330802808882</v>
      </c>
      <c r="M85" s="18">
        <v>48951</v>
      </c>
      <c r="N85" s="19">
        <f t="shared" si="28"/>
        <v>0.7412550349798601</v>
      </c>
      <c r="O85" s="18">
        <v>68846</v>
      </c>
      <c r="P85" s="19">
        <f t="shared" si="29"/>
        <v>1.4064268349982636</v>
      </c>
    </row>
    <row r="86" spans="1:16" ht="13.5" customHeight="1">
      <c r="A86" s="12">
        <v>8</v>
      </c>
      <c r="B86" s="18"/>
      <c r="C86" s="21">
        <v>31172</v>
      </c>
      <c r="D86" s="22"/>
      <c r="E86" s="18">
        <v>27826</v>
      </c>
      <c r="F86" s="23">
        <f t="shared" si="24"/>
        <v>0.8926600795585782</v>
      </c>
      <c r="G86" s="18">
        <v>29994</v>
      </c>
      <c r="H86" s="19">
        <f t="shared" si="25"/>
        <v>1.0779127434773235</v>
      </c>
      <c r="I86" s="18">
        <v>40761</v>
      </c>
      <c r="J86" s="19">
        <f t="shared" si="26"/>
        <v>1.3589717943588717</v>
      </c>
      <c r="K86" s="18">
        <v>54048</v>
      </c>
      <c r="L86" s="19">
        <f t="shared" si="27"/>
        <v>1.3259733568852579</v>
      </c>
      <c r="M86" s="18">
        <v>47134</v>
      </c>
      <c r="N86" s="19">
        <f t="shared" si="28"/>
        <v>0.8720766725873298</v>
      </c>
      <c r="O86" s="18">
        <v>51526</v>
      </c>
      <c r="P86" s="19">
        <f t="shared" si="29"/>
        <v>1.0931811431238596</v>
      </c>
    </row>
    <row r="87" spans="1:16" ht="13.5" customHeight="1">
      <c r="A87" s="12">
        <v>9</v>
      </c>
      <c r="B87" s="18"/>
      <c r="C87" s="21">
        <v>21704</v>
      </c>
      <c r="D87" s="22"/>
      <c r="E87" s="18">
        <v>20303</v>
      </c>
      <c r="F87" s="23">
        <f t="shared" si="24"/>
        <v>0.935449686693697</v>
      </c>
      <c r="G87" s="18">
        <v>22567</v>
      </c>
      <c r="H87" s="19">
        <f t="shared" si="25"/>
        <v>1.1115106141949465</v>
      </c>
      <c r="I87" s="18">
        <v>28630</v>
      </c>
      <c r="J87" s="19">
        <f t="shared" si="26"/>
        <v>1.2686666371250055</v>
      </c>
      <c r="K87" s="18">
        <v>39251</v>
      </c>
      <c r="L87" s="19">
        <f t="shared" si="27"/>
        <v>1.370974502270346</v>
      </c>
      <c r="M87" s="18">
        <v>32657</v>
      </c>
      <c r="N87" s="19">
        <f t="shared" si="28"/>
        <v>0.8320042801457288</v>
      </c>
      <c r="O87" s="18">
        <v>33767</v>
      </c>
      <c r="P87" s="19">
        <f t="shared" si="29"/>
        <v>1.0339896499984689</v>
      </c>
    </row>
    <row r="88" spans="1:16" ht="13.5" customHeight="1">
      <c r="A88" s="12">
        <v>10</v>
      </c>
      <c r="B88" s="18"/>
      <c r="C88" s="21">
        <v>23446</v>
      </c>
      <c r="D88" s="22"/>
      <c r="E88" s="18">
        <v>21968</v>
      </c>
      <c r="F88" s="23">
        <f t="shared" si="24"/>
        <v>0.9369615286189542</v>
      </c>
      <c r="G88" s="18">
        <v>27166</v>
      </c>
      <c r="H88" s="19">
        <f t="shared" si="25"/>
        <v>1.2366168973051712</v>
      </c>
      <c r="I88" s="18">
        <v>32015</v>
      </c>
      <c r="J88" s="19">
        <f t="shared" si="26"/>
        <v>1.1784951777957742</v>
      </c>
      <c r="K88" s="18">
        <v>45546</v>
      </c>
      <c r="L88" s="19">
        <f t="shared" si="27"/>
        <v>1.42264563485866</v>
      </c>
      <c r="M88" s="18">
        <v>39823</v>
      </c>
      <c r="N88" s="19">
        <f t="shared" si="28"/>
        <v>0.8743468142098099</v>
      </c>
      <c r="O88" s="18">
        <v>30400</v>
      </c>
      <c r="P88" s="19">
        <f t="shared" si="29"/>
        <v>0.7633779474173217</v>
      </c>
    </row>
    <row r="89" spans="1:16" ht="13.5" customHeight="1">
      <c r="A89" s="12">
        <v>11</v>
      </c>
      <c r="B89" s="18"/>
      <c r="C89" s="21">
        <v>19173</v>
      </c>
      <c r="D89" s="22"/>
      <c r="E89" s="18">
        <v>22946</v>
      </c>
      <c r="F89" s="23">
        <f t="shared" si="24"/>
        <v>1.1967871485943775</v>
      </c>
      <c r="G89" s="18">
        <v>24809</v>
      </c>
      <c r="H89" s="19">
        <f t="shared" si="25"/>
        <v>1.0811906214590778</v>
      </c>
      <c r="I89" s="18">
        <v>34103</v>
      </c>
      <c r="J89" s="19">
        <f t="shared" si="26"/>
        <v>1.3746221129428837</v>
      </c>
      <c r="K89" s="18">
        <v>35788</v>
      </c>
      <c r="L89" s="19">
        <f t="shared" si="27"/>
        <v>1.0494091428906547</v>
      </c>
      <c r="M89" s="18">
        <v>32125</v>
      </c>
      <c r="N89" s="19">
        <f t="shared" si="28"/>
        <v>0.8976472560634849</v>
      </c>
      <c r="O89" s="18">
        <v>27400</v>
      </c>
      <c r="P89" s="19">
        <f t="shared" si="29"/>
        <v>0.8529182879377432</v>
      </c>
    </row>
    <row r="90" spans="1:16" ht="13.5" customHeight="1">
      <c r="A90" s="12">
        <v>12</v>
      </c>
      <c r="B90" s="18"/>
      <c r="C90" s="21">
        <v>27921</v>
      </c>
      <c r="D90" s="22"/>
      <c r="E90" s="18">
        <v>33836</v>
      </c>
      <c r="F90" s="23">
        <f>SUM(E90/C90)</f>
        <v>1.2118477131907883</v>
      </c>
      <c r="G90" s="18">
        <v>37000</v>
      </c>
      <c r="H90" s="19">
        <f>SUM(G90/E90)</f>
        <v>1.0935098711431612</v>
      </c>
      <c r="I90" s="18">
        <v>48564</v>
      </c>
      <c r="J90" s="19">
        <f t="shared" si="26"/>
        <v>1.3125405405405406</v>
      </c>
      <c r="K90" s="18">
        <v>42480</v>
      </c>
      <c r="L90" s="19">
        <f t="shared" si="27"/>
        <v>0.8747220163083765</v>
      </c>
      <c r="M90" s="18">
        <v>50752</v>
      </c>
      <c r="N90" s="19">
        <f>SUM(M90/K90)</f>
        <v>1.1947269303201506</v>
      </c>
      <c r="O90" s="18">
        <v>42600</v>
      </c>
      <c r="P90" s="19">
        <f t="shared" si="29"/>
        <v>0.83937578814628</v>
      </c>
    </row>
    <row r="91" spans="1:16" ht="13.5" customHeight="1">
      <c r="A91" s="24" t="s">
        <v>0</v>
      </c>
      <c r="B91" s="18"/>
      <c r="C91" s="21">
        <f>SUM(C79:C84)</f>
        <v>142164</v>
      </c>
      <c r="D91" s="33"/>
      <c r="E91" s="21">
        <f>SUM(E79:E84)</f>
        <v>139323</v>
      </c>
      <c r="F91" s="23">
        <f>SUM(E91/C91)</f>
        <v>0.9800160378154807</v>
      </c>
      <c r="G91" s="21">
        <f>SUM(G79:G84)</f>
        <v>174780</v>
      </c>
      <c r="H91" s="19">
        <f>SUM(G91/E91)</f>
        <v>1.2544949505824594</v>
      </c>
      <c r="I91" s="21">
        <f>SUM(I79:I84)</f>
        <v>195279</v>
      </c>
      <c r="J91" s="19">
        <f t="shared" si="26"/>
        <v>1.1172845863371095</v>
      </c>
      <c r="K91" s="21">
        <f>SUM(K79:K84)</f>
        <v>267041</v>
      </c>
      <c r="L91" s="19">
        <f>SUM(K91/I91)</f>
        <v>1.367484470936455</v>
      </c>
      <c r="M91" s="21">
        <f>SUM(M79:M84)</f>
        <v>198126</v>
      </c>
      <c r="N91" s="19">
        <f>SUM(M91/K91)</f>
        <v>0.7419310143386222</v>
      </c>
      <c r="O91" s="21">
        <f>SUM(O79:O84)</f>
        <v>254075</v>
      </c>
      <c r="P91" s="19">
        <f t="shared" si="29"/>
        <v>1.2823910037047133</v>
      </c>
    </row>
    <row r="92" spans="1:16" ht="13.5" customHeight="1">
      <c r="A92" s="24" t="s">
        <v>20</v>
      </c>
      <c r="B92" s="18"/>
      <c r="C92" s="18">
        <f>SUM(C85:C90)</f>
        <v>158082</v>
      </c>
      <c r="D92" s="33"/>
      <c r="E92" s="18">
        <f>SUM(E85:E90)</f>
        <v>159487</v>
      </c>
      <c r="F92" s="23">
        <f>SUM(E92/C92)</f>
        <v>1.0088877924115331</v>
      </c>
      <c r="G92" s="18">
        <f>SUM(G85:G90)</f>
        <v>177485</v>
      </c>
      <c r="H92" s="19">
        <f>SUM(G92/E92)</f>
        <v>1.112849323142325</v>
      </c>
      <c r="I92" s="18">
        <f>SUM(I85:I90)</f>
        <v>236763</v>
      </c>
      <c r="J92" s="19">
        <f t="shared" si="26"/>
        <v>1.3339887877848833</v>
      </c>
      <c r="K92" s="18">
        <f>SUM(K85:K90)</f>
        <v>283151</v>
      </c>
      <c r="L92" s="19">
        <f t="shared" si="27"/>
        <v>1.1959258836895967</v>
      </c>
      <c r="M92" s="21">
        <f>SUM(M80:M85)</f>
        <v>200522</v>
      </c>
      <c r="N92" s="19">
        <f>SUM(M92/K92)</f>
        <v>0.7081804408248602</v>
      </c>
      <c r="O92" s="21">
        <f>SUM(O80:O85)</f>
        <v>292399</v>
      </c>
      <c r="P92" s="19">
        <f t="shared" si="29"/>
        <v>1.4581891263801479</v>
      </c>
    </row>
    <row r="93" spans="1:16" ht="13.5" customHeight="1">
      <c r="A93" s="24" t="s">
        <v>26</v>
      </c>
      <c r="B93" s="18"/>
      <c r="C93" s="18">
        <f>SUM(C79:C89)</f>
        <v>272325</v>
      </c>
      <c r="D93" s="33"/>
      <c r="E93" s="18">
        <f>SUM(E79:E89)</f>
        <v>264974</v>
      </c>
      <c r="F93" s="23">
        <f>SUM(E93/C93)</f>
        <v>0.9730065179473056</v>
      </c>
      <c r="G93" s="18">
        <f>SUM(G79:G89)</f>
        <v>315265</v>
      </c>
      <c r="H93" s="19">
        <f>SUM(G93/E93)</f>
        <v>1.1897959799829416</v>
      </c>
      <c r="I93" s="18">
        <f>SUM(I79:I89)</f>
        <v>383478</v>
      </c>
      <c r="J93" s="19">
        <f t="shared" si="26"/>
        <v>1.2163671831633704</v>
      </c>
      <c r="K93" s="18">
        <f>SUM(K79:K89)</f>
        <v>507712</v>
      </c>
      <c r="L93" s="19">
        <f>SUM(K93/I93)</f>
        <v>1.3239664335372563</v>
      </c>
      <c r="M93" s="18">
        <f>SUM(M79:M89)</f>
        <v>398816</v>
      </c>
      <c r="N93" s="19">
        <f>SUM(M93/K93)</f>
        <v>0.7855161981595865</v>
      </c>
      <c r="O93" s="18">
        <f>SUM(O79:O89)</f>
        <v>466014</v>
      </c>
      <c r="P93" s="19">
        <f t="shared" si="29"/>
        <v>1.1684937414747654</v>
      </c>
    </row>
    <row r="94" spans="1:16" ht="13.5" customHeight="1">
      <c r="A94" s="2" t="s">
        <v>16</v>
      </c>
      <c r="B94" s="6"/>
      <c r="C94" s="9">
        <f>SUM(C79:C90)</f>
        <v>300246</v>
      </c>
      <c r="D94" s="11"/>
      <c r="E94" s="9">
        <f>SUM(E79:E90)</f>
        <v>298810</v>
      </c>
      <c r="F94" s="10">
        <f>SUM(E94/C94)</f>
        <v>0.9952172551840824</v>
      </c>
      <c r="G94" s="9">
        <f>SUM(G79:G90)</f>
        <v>352265</v>
      </c>
      <c r="H94" s="7">
        <f>SUM(G94/E94)</f>
        <v>1.1788929420032797</v>
      </c>
      <c r="I94" s="9">
        <f>SUM(I79:I90)</f>
        <v>432042</v>
      </c>
      <c r="J94" s="7">
        <f t="shared" si="26"/>
        <v>1.2264687096362115</v>
      </c>
      <c r="K94" s="9">
        <f>SUM(K79:K90)</f>
        <v>550192</v>
      </c>
      <c r="L94" s="7">
        <f t="shared" si="27"/>
        <v>1.2734687831275664</v>
      </c>
      <c r="M94" s="9">
        <f>SUM(M79:M90)</f>
        <v>449568</v>
      </c>
      <c r="N94" s="7">
        <f>SUM(M94/K94)</f>
        <v>0.8171111175735016</v>
      </c>
      <c r="O94" s="9">
        <f>SUM(O79:O90)</f>
        <v>508614</v>
      </c>
      <c r="P94" s="7">
        <f t="shared" si="29"/>
        <v>1.131339419175742</v>
      </c>
    </row>
    <row r="95" spans="3:5" ht="6.75" customHeight="1">
      <c r="C95" s="40"/>
      <c r="D95" s="41"/>
      <c r="E95" s="40"/>
    </row>
    <row r="96" spans="1:14" ht="13.5" customHeight="1">
      <c r="A96" s="44" t="s">
        <v>7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6" ht="13.5" customHeight="1">
      <c r="A97" s="12" t="s">
        <v>12</v>
      </c>
      <c r="B97" s="28" t="s">
        <v>13</v>
      </c>
      <c r="C97" s="28" t="s">
        <v>14</v>
      </c>
      <c r="D97" s="12" t="s">
        <v>15</v>
      </c>
      <c r="E97" s="28" t="s">
        <v>17</v>
      </c>
      <c r="F97" s="12" t="s">
        <v>15</v>
      </c>
      <c r="G97" s="28" t="s">
        <v>18</v>
      </c>
      <c r="H97" s="12" t="s">
        <v>15</v>
      </c>
      <c r="I97" s="28" t="s">
        <v>19</v>
      </c>
      <c r="J97" s="29" t="s">
        <v>15</v>
      </c>
      <c r="K97" s="28" t="s">
        <v>22</v>
      </c>
      <c r="L97" s="29" t="s">
        <v>21</v>
      </c>
      <c r="M97" s="28" t="s">
        <v>24</v>
      </c>
      <c r="N97" s="29" t="s">
        <v>21</v>
      </c>
      <c r="O97" s="28" t="s">
        <v>27</v>
      </c>
      <c r="P97" s="29" t="s">
        <v>21</v>
      </c>
    </row>
    <row r="98" spans="1:16" ht="13.5" customHeight="1">
      <c r="A98" s="12">
        <v>1</v>
      </c>
      <c r="B98" s="18"/>
      <c r="C98" s="21">
        <v>5197</v>
      </c>
      <c r="D98" s="22"/>
      <c r="E98" s="18">
        <v>5514</v>
      </c>
      <c r="F98" s="23">
        <f aca="true" t="shared" si="30" ref="F98:F108">SUM(E98/C98)</f>
        <v>1.0609967288820474</v>
      </c>
      <c r="G98" s="18">
        <v>6716</v>
      </c>
      <c r="H98" s="19">
        <f aca="true" t="shared" si="31" ref="H98:H108">SUM(G98/E98)</f>
        <v>1.2179905694595574</v>
      </c>
      <c r="I98" s="18">
        <v>7248</v>
      </c>
      <c r="J98" s="19">
        <f aca="true" t="shared" si="32" ref="J98:J113">SUM(I98/G98)</f>
        <v>1.0792138177486599</v>
      </c>
      <c r="K98" s="1">
        <v>8019</v>
      </c>
      <c r="L98" s="19">
        <f aca="true" t="shared" si="33" ref="L98:L113">SUM(K98/I98)</f>
        <v>1.1063741721854305</v>
      </c>
      <c r="M98" s="18">
        <v>8724</v>
      </c>
      <c r="N98" s="19">
        <f aca="true" t="shared" si="34" ref="N98:N108">SUM(M98/K98)</f>
        <v>1.08791619902731</v>
      </c>
      <c r="O98" s="18">
        <v>9881</v>
      </c>
      <c r="P98" s="19">
        <f aca="true" t="shared" si="35" ref="P98:P113">SUM(O98/M98)</f>
        <v>1.1326226501604768</v>
      </c>
    </row>
    <row r="99" spans="1:16" ht="13.5" customHeight="1">
      <c r="A99" s="12">
        <v>2</v>
      </c>
      <c r="B99" s="18"/>
      <c r="C99" s="21">
        <v>5327</v>
      </c>
      <c r="D99" s="22"/>
      <c r="E99" s="18">
        <v>6245</v>
      </c>
      <c r="F99" s="23">
        <f t="shared" si="30"/>
        <v>1.172329641449221</v>
      </c>
      <c r="G99" s="18">
        <v>6876</v>
      </c>
      <c r="H99" s="19">
        <f t="shared" si="31"/>
        <v>1.101040832666133</v>
      </c>
      <c r="I99" s="18">
        <v>8175</v>
      </c>
      <c r="J99" s="19">
        <f t="shared" si="32"/>
        <v>1.1889179755671901</v>
      </c>
      <c r="K99" s="1">
        <v>10738</v>
      </c>
      <c r="L99" s="19">
        <f t="shared" si="33"/>
        <v>1.3135168195718654</v>
      </c>
      <c r="M99" s="18">
        <v>10563</v>
      </c>
      <c r="N99" s="19">
        <f t="shared" si="34"/>
        <v>0.983702737940026</v>
      </c>
      <c r="O99" s="18">
        <v>9944</v>
      </c>
      <c r="P99" s="19">
        <f t="shared" si="35"/>
        <v>0.9413992237053868</v>
      </c>
    </row>
    <row r="100" spans="1:16" ht="13.5" customHeight="1">
      <c r="A100" s="12">
        <v>3</v>
      </c>
      <c r="B100" s="18"/>
      <c r="C100" s="21">
        <v>12581</v>
      </c>
      <c r="D100" s="22"/>
      <c r="E100" s="18">
        <v>13479</v>
      </c>
      <c r="F100" s="23">
        <f t="shared" si="30"/>
        <v>1.071377473968683</v>
      </c>
      <c r="G100" s="18">
        <v>14779</v>
      </c>
      <c r="H100" s="19">
        <f t="shared" si="31"/>
        <v>1.0964463239112694</v>
      </c>
      <c r="I100" s="18">
        <v>20531</v>
      </c>
      <c r="J100" s="19">
        <f t="shared" si="32"/>
        <v>1.3892008931592124</v>
      </c>
      <c r="K100" s="1">
        <v>26797</v>
      </c>
      <c r="L100" s="19">
        <f t="shared" si="33"/>
        <v>1.3051970191417857</v>
      </c>
      <c r="M100" s="18">
        <v>24025</v>
      </c>
      <c r="N100" s="19">
        <f t="shared" si="34"/>
        <v>0.8965555845803634</v>
      </c>
      <c r="O100" s="18">
        <v>28340</v>
      </c>
      <c r="P100" s="19">
        <f t="shared" si="35"/>
        <v>1.179604578563996</v>
      </c>
    </row>
    <row r="101" spans="1:16" ht="13.5" customHeight="1">
      <c r="A101" s="12">
        <v>4</v>
      </c>
      <c r="B101" s="18"/>
      <c r="C101" s="21">
        <v>19227</v>
      </c>
      <c r="D101" s="22"/>
      <c r="E101" s="18">
        <v>20516</v>
      </c>
      <c r="F101" s="23">
        <f t="shared" si="30"/>
        <v>1.0670411400634525</v>
      </c>
      <c r="G101" s="18">
        <v>22015</v>
      </c>
      <c r="H101" s="19">
        <f t="shared" si="31"/>
        <v>1.0730649249366349</v>
      </c>
      <c r="I101" s="18">
        <v>27133</v>
      </c>
      <c r="J101" s="19">
        <f t="shared" si="32"/>
        <v>1.2324778560072678</v>
      </c>
      <c r="K101" s="18">
        <v>35476</v>
      </c>
      <c r="L101" s="19">
        <f t="shared" si="33"/>
        <v>1.307485349942874</v>
      </c>
      <c r="M101" s="18">
        <v>29049</v>
      </c>
      <c r="N101" s="19">
        <f t="shared" si="34"/>
        <v>0.8188352689141956</v>
      </c>
      <c r="O101" s="18">
        <v>36817</v>
      </c>
      <c r="P101" s="19">
        <f t="shared" si="35"/>
        <v>1.2674102378739371</v>
      </c>
    </row>
    <row r="102" spans="1:16" ht="13.5" customHeight="1">
      <c r="A102" s="12">
        <v>5</v>
      </c>
      <c r="B102" s="18"/>
      <c r="C102" s="21">
        <v>8984</v>
      </c>
      <c r="D102" s="22"/>
      <c r="E102" s="18">
        <v>11068</v>
      </c>
      <c r="F102" s="23">
        <f t="shared" si="30"/>
        <v>1.2319679430097952</v>
      </c>
      <c r="G102" s="18">
        <v>10357</v>
      </c>
      <c r="H102" s="19">
        <f t="shared" si="31"/>
        <v>0.9357607517166606</v>
      </c>
      <c r="I102" s="18">
        <v>13296</v>
      </c>
      <c r="J102" s="19">
        <f t="shared" si="32"/>
        <v>1.2837694313025008</v>
      </c>
      <c r="K102" s="18">
        <v>20309</v>
      </c>
      <c r="L102" s="19">
        <f t="shared" si="33"/>
        <v>1.5274518652226234</v>
      </c>
      <c r="M102" s="18">
        <v>14046</v>
      </c>
      <c r="N102" s="19">
        <f t="shared" si="34"/>
        <v>0.6916145551233444</v>
      </c>
      <c r="O102" s="18">
        <v>17014</v>
      </c>
      <c r="P102" s="19">
        <f t="shared" si="35"/>
        <v>1.2113057098106221</v>
      </c>
    </row>
    <row r="103" spans="1:16" ht="13.5" customHeight="1">
      <c r="A103" s="12">
        <v>6</v>
      </c>
      <c r="B103" s="18"/>
      <c r="C103" s="21">
        <v>6284</v>
      </c>
      <c r="D103" s="22"/>
      <c r="E103" s="18">
        <v>7469</v>
      </c>
      <c r="F103" s="23">
        <f t="shared" si="30"/>
        <v>1.1885741565881605</v>
      </c>
      <c r="G103" s="18">
        <v>6741</v>
      </c>
      <c r="H103" s="19">
        <f t="shared" si="31"/>
        <v>0.9025304592314901</v>
      </c>
      <c r="I103" s="18">
        <v>8772</v>
      </c>
      <c r="J103" s="19">
        <f t="shared" si="32"/>
        <v>1.3012906097018246</v>
      </c>
      <c r="K103" s="18">
        <v>9929</v>
      </c>
      <c r="L103" s="19">
        <f t="shared" si="33"/>
        <v>1.1318969448244414</v>
      </c>
      <c r="M103" s="18">
        <v>5952</v>
      </c>
      <c r="N103" s="19">
        <f t="shared" si="34"/>
        <v>0.599456138583946</v>
      </c>
      <c r="O103" s="18">
        <v>9967</v>
      </c>
      <c r="P103" s="19">
        <f t="shared" si="35"/>
        <v>1.6745631720430108</v>
      </c>
    </row>
    <row r="104" spans="1:16" ht="13.5" customHeight="1">
      <c r="A104" s="12">
        <v>7</v>
      </c>
      <c r="B104" s="18"/>
      <c r="C104" s="21">
        <v>6439</v>
      </c>
      <c r="D104" s="22"/>
      <c r="E104" s="18">
        <v>8203</v>
      </c>
      <c r="F104" s="23">
        <f t="shared" si="30"/>
        <v>1.2739555831650877</v>
      </c>
      <c r="G104" s="18">
        <v>7317</v>
      </c>
      <c r="H104" s="19">
        <f t="shared" si="31"/>
        <v>0.8919907350969157</v>
      </c>
      <c r="I104" s="18">
        <v>11681</v>
      </c>
      <c r="J104" s="19">
        <f t="shared" si="32"/>
        <v>1.5964192975263085</v>
      </c>
      <c r="K104" s="18">
        <v>12124</v>
      </c>
      <c r="L104" s="19">
        <f t="shared" si="33"/>
        <v>1.0379248352024655</v>
      </c>
      <c r="M104" s="18">
        <v>9631</v>
      </c>
      <c r="N104" s="19">
        <f t="shared" si="34"/>
        <v>0.7943747937974266</v>
      </c>
      <c r="O104" s="18">
        <v>14208</v>
      </c>
      <c r="P104" s="19">
        <f t="shared" si="35"/>
        <v>1.4752362163845913</v>
      </c>
    </row>
    <row r="105" spans="1:16" ht="13.5" customHeight="1">
      <c r="A105" s="12">
        <v>8</v>
      </c>
      <c r="B105" s="18"/>
      <c r="C105" s="21">
        <v>6319</v>
      </c>
      <c r="D105" s="22"/>
      <c r="E105" s="18">
        <v>7524</v>
      </c>
      <c r="F105" s="23">
        <f t="shared" si="30"/>
        <v>1.1906947301788258</v>
      </c>
      <c r="G105" s="18">
        <v>6679</v>
      </c>
      <c r="H105" s="19">
        <f t="shared" si="31"/>
        <v>0.8876927166400851</v>
      </c>
      <c r="I105" s="18">
        <v>9589</v>
      </c>
      <c r="J105" s="19">
        <f t="shared" si="32"/>
        <v>1.4356939661625991</v>
      </c>
      <c r="K105" s="18">
        <v>8379</v>
      </c>
      <c r="L105" s="19">
        <f t="shared" si="33"/>
        <v>0.8738137449160497</v>
      </c>
      <c r="M105" s="18">
        <v>8085</v>
      </c>
      <c r="N105" s="19">
        <f t="shared" si="34"/>
        <v>0.9649122807017544</v>
      </c>
      <c r="O105" s="18">
        <v>9857</v>
      </c>
      <c r="P105" s="19">
        <f t="shared" si="35"/>
        <v>1.2191713048855906</v>
      </c>
    </row>
    <row r="106" spans="1:16" ht="13.5" customHeight="1">
      <c r="A106" s="12">
        <v>9</v>
      </c>
      <c r="B106" s="18"/>
      <c r="C106" s="21">
        <v>7665</v>
      </c>
      <c r="D106" s="22"/>
      <c r="E106" s="18">
        <v>10373</v>
      </c>
      <c r="F106" s="23">
        <f t="shared" si="30"/>
        <v>1.3532941943900847</v>
      </c>
      <c r="G106" s="18">
        <v>8750</v>
      </c>
      <c r="H106" s="19">
        <f t="shared" si="31"/>
        <v>0.8435361033452232</v>
      </c>
      <c r="I106" s="18">
        <v>13415</v>
      </c>
      <c r="J106" s="19">
        <f t="shared" si="32"/>
        <v>1.5331428571428571</v>
      </c>
      <c r="K106" s="18">
        <v>13355</v>
      </c>
      <c r="L106" s="19">
        <f t="shared" si="33"/>
        <v>0.995527394707417</v>
      </c>
      <c r="M106" s="18">
        <v>11863</v>
      </c>
      <c r="N106" s="19">
        <f t="shared" si="34"/>
        <v>0.8882815424934482</v>
      </c>
      <c r="O106" s="18">
        <v>12777</v>
      </c>
      <c r="P106" s="19">
        <f t="shared" si="35"/>
        <v>1.0770462783444323</v>
      </c>
    </row>
    <row r="107" spans="1:16" ht="13.5" customHeight="1">
      <c r="A107" s="12">
        <v>10</v>
      </c>
      <c r="B107" s="18"/>
      <c r="C107" s="21">
        <v>12457</v>
      </c>
      <c r="D107" s="22"/>
      <c r="E107" s="18">
        <v>13017</v>
      </c>
      <c r="F107" s="23">
        <f t="shared" si="30"/>
        <v>1.044954643975275</v>
      </c>
      <c r="G107" s="18">
        <v>13812</v>
      </c>
      <c r="H107" s="19">
        <f t="shared" si="31"/>
        <v>1.0610739801797648</v>
      </c>
      <c r="I107" s="18">
        <v>20552</v>
      </c>
      <c r="J107" s="19">
        <f t="shared" si="32"/>
        <v>1.4879814653924124</v>
      </c>
      <c r="K107" s="18">
        <v>22602</v>
      </c>
      <c r="L107" s="19">
        <f t="shared" si="33"/>
        <v>1.0997469832619697</v>
      </c>
      <c r="M107" s="18">
        <v>24619</v>
      </c>
      <c r="N107" s="19">
        <f t="shared" si="34"/>
        <v>1.089239890275197</v>
      </c>
      <c r="O107" s="18">
        <v>27800</v>
      </c>
      <c r="P107" s="19">
        <f t="shared" si="35"/>
        <v>1.1292091474064747</v>
      </c>
    </row>
    <row r="108" spans="1:16" ht="13.5" customHeight="1">
      <c r="A108" s="12">
        <v>11</v>
      </c>
      <c r="B108" s="18"/>
      <c r="C108" s="21">
        <v>6912</v>
      </c>
      <c r="D108" s="22"/>
      <c r="E108" s="18">
        <v>7970</v>
      </c>
      <c r="F108" s="23">
        <f t="shared" si="30"/>
        <v>1.1530671296296295</v>
      </c>
      <c r="G108" s="18">
        <v>10546</v>
      </c>
      <c r="H108" s="19">
        <f t="shared" si="31"/>
        <v>1.3232120451693852</v>
      </c>
      <c r="I108" s="18">
        <v>13281</v>
      </c>
      <c r="J108" s="19">
        <f t="shared" si="32"/>
        <v>1.2593400341361654</v>
      </c>
      <c r="K108" s="18">
        <v>12184</v>
      </c>
      <c r="L108" s="19">
        <f t="shared" si="33"/>
        <v>0.9174007981326707</v>
      </c>
      <c r="M108" s="18">
        <v>14298</v>
      </c>
      <c r="N108" s="19">
        <f t="shared" si="34"/>
        <v>1.1735062376887722</v>
      </c>
      <c r="O108" s="18">
        <v>18900</v>
      </c>
      <c r="P108" s="19">
        <f t="shared" si="35"/>
        <v>1.321863197650021</v>
      </c>
    </row>
    <row r="109" spans="1:16" ht="13.5" customHeight="1">
      <c r="A109" s="12">
        <v>12</v>
      </c>
      <c r="B109" s="18"/>
      <c r="C109" s="21">
        <v>7472</v>
      </c>
      <c r="D109" s="22"/>
      <c r="E109" s="18">
        <v>8860</v>
      </c>
      <c r="F109" s="23">
        <f>SUM(E109/C109)</f>
        <v>1.1857601713062098</v>
      </c>
      <c r="G109" s="18">
        <v>11116</v>
      </c>
      <c r="H109" s="19">
        <f>SUM(G109/E109)</f>
        <v>1.254627539503386</v>
      </c>
      <c r="I109" s="18">
        <v>13808</v>
      </c>
      <c r="J109" s="19">
        <f t="shared" si="32"/>
        <v>1.2421734436847787</v>
      </c>
      <c r="K109" s="18">
        <v>11969</v>
      </c>
      <c r="L109" s="19">
        <f t="shared" si="33"/>
        <v>0.866816338354577</v>
      </c>
      <c r="M109" s="18">
        <v>16686</v>
      </c>
      <c r="N109" s="19">
        <f>SUM(M109/K109)</f>
        <v>1.3941014286907845</v>
      </c>
      <c r="O109" s="18">
        <v>19400</v>
      </c>
      <c r="P109" s="19">
        <f t="shared" si="35"/>
        <v>1.1626513244636223</v>
      </c>
    </row>
    <row r="110" spans="1:16" ht="13.5" customHeight="1">
      <c r="A110" s="24" t="s">
        <v>0</v>
      </c>
      <c r="B110" s="18"/>
      <c r="C110" s="21">
        <f>SUM(C98:C103)</f>
        <v>57600</v>
      </c>
      <c r="D110" s="33"/>
      <c r="E110" s="21">
        <f>SUM(E98:E103)</f>
        <v>64291</v>
      </c>
      <c r="F110" s="23">
        <f>SUM(E110/C110)</f>
        <v>1.1161631944444443</v>
      </c>
      <c r="G110" s="21">
        <f>SUM(G98:G103)</f>
        <v>67484</v>
      </c>
      <c r="H110" s="19">
        <f>SUM(G110/E110)</f>
        <v>1.0496648053382278</v>
      </c>
      <c r="I110" s="21">
        <f>SUM(I98:I103)</f>
        <v>85155</v>
      </c>
      <c r="J110" s="19">
        <f t="shared" si="32"/>
        <v>1.2618546618457709</v>
      </c>
      <c r="K110" s="21">
        <f>SUM(K98:K103)</f>
        <v>111268</v>
      </c>
      <c r="L110" s="19">
        <f>SUM(K110/I110)</f>
        <v>1.306652574716693</v>
      </c>
      <c r="M110" s="21">
        <f>SUM(M98:M103)</f>
        <v>92359</v>
      </c>
      <c r="N110" s="19">
        <f>SUM(M110/K110)</f>
        <v>0.8300589567530646</v>
      </c>
      <c r="O110" s="21">
        <f>SUM(O98:O103)</f>
        <v>111963</v>
      </c>
      <c r="P110" s="19">
        <f t="shared" si="35"/>
        <v>1.2122586862135796</v>
      </c>
    </row>
    <row r="111" spans="1:16" ht="13.5" customHeight="1">
      <c r="A111" s="24" t="s">
        <v>20</v>
      </c>
      <c r="B111" s="18"/>
      <c r="C111" s="18">
        <f>SUM(C104:C109)</f>
        <v>47264</v>
      </c>
      <c r="D111" s="33"/>
      <c r="E111" s="18">
        <f>SUM(E104:E109)</f>
        <v>55947</v>
      </c>
      <c r="F111" s="23">
        <f>SUM(E111/C111)</f>
        <v>1.1837127623561272</v>
      </c>
      <c r="G111" s="18">
        <f>SUM(G104:G109)</f>
        <v>58220</v>
      </c>
      <c r="H111" s="19">
        <f>SUM(G111/E111)</f>
        <v>1.0406277369653423</v>
      </c>
      <c r="I111" s="18">
        <f>SUM(I104:I109)</f>
        <v>82326</v>
      </c>
      <c r="J111" s="19">
        <f t="shared" si="32"/>
        <v>1.4140501545860529</v>
      </c>
      <c r="K111" s="18">
        <f>SUM(K104:K109)</f>
        <v>80613</v>
      </c>
      <c r="L111" s="19">
        <f t="shared" si="33"/>
        <v>0.9791924786823117</v>
      </c>
      <c r="M111" s="21">
        <f>SUM(M99:M104)</f>
        <v>93266</v>
      </c>
      <c r="N111" s="19">
        <f>SUM(M111/K111)</f>
        <v>1.1569597955664719</v>
      </c>
      <c r="O111" s="21">
        <f>SUM(O99:O104)</f>
        <v>116290</v>
      </c>
      <c r="P111" s="19">
        <f t="shared" si="35"/>
        <v>1.2468638088906998</v>
      </c>
    </row>
    <row r="112" spans="1:16" ht="13.5" customHeight="1">
      <c r="A112" s="24" t="s">
        <v>26</v>
      </c>
      <c r="B112" s="18"/>
      <c r="C112" s="18">
        <f>SUM(C98:C108)</f>
        <v>97392</v>
      </c>
      <c r="D112" s="33"/>
      <c r="E112" s="18">
        <f>SUM(E98:E108)</f>
        <v>111378</v>
      </c>
      <c r="F112" s="23">
        <f>SUM(E112/C112)</f>
        <v>1.1436052242483983</v>
      </c>
      <c r="G112" s="18">
        <f>SUM(G98:G108)</f>
        <v>114588</v>
      </c>
      <c r="H112" s="19">
        <f>SUM(G112/E112)</f>
        <v>1.0288207725044443</v>
      </c>
      <c r="I112" s="18">
        <f>SUM(I98:I108)</f>
        <v>153673</v>
      </c>
      <c r="J112" s="19">
        <f t="shared" si="32"/>
        <v>1.3410915628163507</v>
      </c>
      <c r="K112" s="18">
        <f>SUM(K98:K108)</f>
        <v>179912</v>
      </c>
      <c r="L112" s="19">
        <f>SUM(K112/I112)</f>
        <v>1.1707456742563755</v>
      </c>
      <c r="M112" s="18">
        <f>SUM(M98:M108)</f>
        <v>160855</v>
      </c>
      <c r="N112" s="19">
        <f>SUM(M112/K112)</f>
        <v>0.8940759927075459</v>
      </c>
      <c r="O112" s="18">
        <f>SUM(O98:O108)</f>
        <v>195505</v>
      </c>
      <c r="P112" s="19">
        <f t="shared" si="35"/>
        <v>1.2154113953560661</v>
      </c>
    </row>
    <row r="113" spans="1:16" ht="13.5" customHeight="1">
      <c r="A113" s="2" t="s">
        <v>16</v>
      </c>
      <c r="B113" s="6"/>
      <c r="C113" s="9">
        <f>SUM(C98:C109)</f>
        <v>104864</v>
      </c>
      <c r="D113" s="11"/>
      <c r="E113" s="9">
        <f>SUM(E98:E109)</f>
        <v>120238</v>
      </c>
      <c r="F113" s="10">
        <f>SUM(E113/C113)</f>
        <v>1.146608941104669</v>
      </c>
      <c r="G113" s="9">
        <f>SUM(G98:G109)</f>
        <v>125704</v>
      </c>
      <c r="H113" s="10">
        <f>SUM(G113/E113)</f>
        <v>1.0454598379879905</v>
      </c>
      <c r="I113" s="9">
        <f>SUM(I98:I109)</f>
        <v>167481</v>
      </c>
      <c r="J113" s="7">
        <f t="shared" si="32"/>
        <v>1.3323442372557754</v>
      </c>
      <c r="K113" s="9">
        <f>SUM(K98:K109)</f>
        <v>191881</v>
      </c>
      <c r="L113" s="7">
        <f t="shared" si="33"/>
        <v>1.1456881676130426</v>
      </c>
      <c r="M113" s="9">
        <f>SUM(M98:M109)</f>
        <v>177541</v>
      </c>
      <c r="N113" s="7">
        <f>SUM(M113/K113)</f>
        <v>0.9252661806015187</v>
      </c>
      <c r="O113" s="9">
        <f>SUM(O98:O109)</f>
        <v>214905</v>
      </c>
      <c r="P113" s="7">
        <f t="shared" si="35"/>
        <v>1.210452796818763</v>
      </c>
    </row>
    <row r="114" spans="3:5" ht="6.75" customHeight="1">
      <c r="C114" s="40"/>
      <c r="D114" s="41"/>
      <c r="E114" s="40"/>
    </row>
    <row r="115" spans="1:14" ht="13.5" customHeight="1">
      <c r="A115" s="44" t="s">
        <v>4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6" ht="13.5" customHeight="1">
      <c r="A116" s="12" t="s">
        <v>12</v>
      </c>
      <c r="B116" s="28" t="s">
        <v>13</v>
      </c>
      <c r="C116" s="28" t="s">
        <v>14</v>
      </c>
      <c r="D116" s="12" t="s">
        <v>15</v>
      </c>
      <c r="E116" s="28" t="s">
        <v>17</v>
      </c>
      <c r="F116" s="12" t="s">
        <v>15</v>
      </c>
      <c r="G116" s="28" t="s">
        <v>18</v>
      </c>
      <c r="H116" s="12" t="s">
        <v>15</v>
      </c>
      <c r="I116" s="28" t="s">
        <v>19</v>
      </c>
      <c r="J116" s="29" t="s">
        <v>15</v>
      </c>
      <c r="K116" s="28" t="s">
        <v>22</v>
      </c>
      <c r="L116" s="29" t="s">
        <v>21</v>
      </c>
      <c r="M116" s="28" t="s">
        <v>24</v>
      </c>
      <c r="N116" s="29" t="s">
        <v>21</v>
      </c>
      <c r="O116" s="28" t="s">
        <v>27</v>
      </c>
      <c r="P116" s="29" t="s">
        <v>21</v>
      </c>
    </row>
    <row r="117" spans="1:16" ht="13.5" customHeight="1">
      <c r="A117" s="12">
        <v>1</v>
      </c>
      <c r="B117" s="18"/>
      <c r="C117" s="21">
        <v>6193</v>
      </c>
      <c r="D117" s="22"/>
      <c r="E117" s="18">
        <v>4287</v>
      </c>
      <c r="F117" s="23">
        <f aca="true" t="shared" si="36" ref="F117:F127">SUM(E117/C117)</f>
        <v>0.6922331664782819</v>
      </c>
      <c r="G117" s="18">
        <v>6958</v>
      </c>
      <c r="H117" s="19">
        <f aca="true" t="shared" si="37" ref="H117:H127">SUM(G117/E117)</f>
        <v>1.6230464194075112</v>
      </c>
      <c r="I117" s="18">
        <v>5071</v>
      </c>
      <c r="J117" s="19">
        <f aca="true" t="shared" si="38" ref="J117:J132">SUM(I117/G117)</f>
        <v>0.7288013797068124</v>
      </c>
      <c r="K117" s="1">
        <v>6629</v>
      </c>
      <c r="L117" s="19">
        <f aca="true" t="shared" si="39" ref="L117:L132">SUM(K117/I117)</f>
        <v>1.3072372313153224</v>
      </c>
      <c r="M117" s="18">
        <v>9058</v>
      </c>
      <c r="N117" s="19">
        <f aca="true" t="shared" si="40" ref="N117:N127">SUM(M117/K117)</f>
        <v>1.3664202745512144</v>
      </c>
      <c r="O117" s="18">
        <v>6577</v>
      </c>
      <c r="P117" s="19">
        <f aca="true" t="shared" si="41" ref="P117:P132">SUM(O117/M117)</f>
        <v>0.7260984764848752</v>
      </c>
    </row>
    <row r="118" spans="1:16" ht="13.5" customHeight="1">
      <c r="A118" s="12">
        <v>2</v>
      </c>
      <c r="B118" s="18"/>
      <c r="C118" s="21">
        <v>4017</v>
      </c>
      <c r="D118" s="22"/>
      <c r="E118" s="18">
        <v>6840</v>
      </c>
      <c r="F118" s="23">
        <f t="shared" si="36"/>
        <v>1.7027632561613144</v>
      </c>
      <c r="G118" s="18">
        <v>4769</v>
      </c>
      <c r="H118" s="19">
        <f t="shared" si="37"/>
        <v>0.6972222222222222</v>
      </c>
      <c r="I118" s="18">
        <v>8807</v>
      </c>
      <c r="J118" s="19">
        <f t="shared" si="38"/>
        <v>1.8467183895994967</v>
      </c>
      <c r="K118" s="1">
        <v>11707</v>
      </c>
      <c r="L118" s="19">
        <f t="shared" si="39"/>
        <v>1.3292835244691723</v>
      </c>
      <c r="M118" s="18">
        <v>5055</v>
      </c>
      <c r="N118" s="19">
        <f t="shared" si="40"/>
        <v>0.43179294439224397</v>
      </c>
      <c r="O118" s="18">
        <v>10791</v>
      </c>
      <c r="P118" s="19">
        <f t="shared" si="41"/>
        <v>2.1347181008902076</v>
      </c>
    </row>
    <row r="119" spans="1:16" ht="13.5" customHeight="1">
      <c r="A119" s="12">
        <v>3</v>
      </c>
      <c r="B119" s="18"/>
      <c r="C119" s="21">
        <v>6999</v>
      </c>
      <c r="D119" s="22"/>
      <c r="E119" s="18">
        <v>7974</v>
      </c>
      <c r="F119" s="23">
        <f t="shared" si="36"/>
        <v>1.1393056150878698</v>
      </c>
      <c r="G119" s="18">
        <v>7597</v>
      </c>
      <c r="H119" s="19">
        <f t="shared" si="37"/>
        <v>0.9527213443691999</v>
      </c>
      <c r="I119" s="18">
        <v>10519</v>
      </c>
      <c r="J119" s="19">
        <f t="shared" si="38"/>
        <v>1.3846255100697644</v>
      </c>
      <c r="K119" s="1">
        <v>14176</v>
      </c>
      <c r="L119" s="19">
        <f t="shared" si="39"/>
        <v>1.3476566213518395</v>
      </c>
      <c r="M119" s="18">
        <v>9557</v>
      </c>
      <c r="N119" s="19">
        <f t="shared" si="40"/>
        <v>0.6741676072234764</v>
      </c>
      <c r="O119" s="18">
        <v>13469</v>
      </c>
      <c r="P119" s="19">
        <f t="shared" si="41"/>
        <v>1.4093334728471278</v>
      </c>
    </row>
    <row r="120" spans="1:16" ht="13.5" customHeight="1">
      <c r="A120" s="12">
        <v>4</v>
      </c>
      <c r="B120" s="18"/>
      <c r="C120" s="21">
        <v>8096</v>
      </c>
      <c r="D120" s="22"/>
      <c r="E120" s="18">
        <v>7885</v>
      </c>
      <c r="F120" s="23">
        <f t="shared" si="36"/>
        <v>0.9739377470355731</v>
      </c>
      <c r="G120" s="18">
        <v>10935</v>
      </c>
      <c r="H120" s="19">
        <f t="shared" si="37"/>
        <v>1.3868103994927077</v>
      </c>
      <c r="I120" s="18">
        <v>11546</v>
      </c>
      <c r="J120" s="19">
        <f t="shared" si="38"/>
        <v>1.055875628715135</v>
      </c>
      <c r="K120" s="18">
        <v>13487</v>
      </c>
      <c r="L120" s="19">
        <f t="shared" si="39"/>
        <v>1.168110168023558</v>
      </c>
      <c r="M120" s="18">
        <v>11964</v>
      </c>
      <c r="N120" s="19">
        <f t="shared" si="40"/>
        <v>0.8870764439830948</v>
      </c>
      <c r="O120" s="18">
        <v>13817</v>
      </c>
      <c r="P120" s="19">
        <f t="shared" si="41"/>
        <v>1.154881310598462</v>
      </c>
    </row>
    <row r="121" spans="1:16" ht="13.5" customHeight="1">
      <c r="A121" s="12">
        <v>5</v>
      </c>
      <c r="B121" s="18"/>
      <c r="C121" s="21">
        <v>7361</v>
      </c>
      <c r="D121" s="22"/>
      <c r="E121" s="18">
        <v>7590</v>
      </c>
      <c r="F121" s="23">
        <f t="shared" si="36"/>
        <v>1.0311099035457139</v>
      </c>
      <c r="G121" s="18">
        <v>9082</v>
      </c>
      <c r="H121" s="19">
        <f t="shared" si="37"/>
        <v>1.196574440052701</v>
      </c>
      <c r="I121" s="18">
        <v>12235</v>
      </c>
      <c r="J121" s="19">
        <f t="shared" si="38"/>
        <v>1.3471702268222858</v>
      </c>
      <c r="K121" s="18">
        <v>15699</v>
      </c>
      <c r="L121" s="19">
        <f t="shared" si="39"/>
        <v>1.28312219043727</v>
      </c>
      <c r="M121" s="18">
        <v>9339</v>
      </c>
      <c r="N121" s="19">
        <f t="shared" si="40"/>
        <v>0.5948786546913816</v>
      </c>
      <c r="O121" s="18">
        <v>15041</v>
      </c>
      <c r="P121" s="19">
        <f t="shared" si="41"/>
        <v>1.6105578755755434</v>
      </c>
    </row>
    <row r="122" spans="1:16" ht="13.5" customHeight="1">
      <c r="A122" s="12">
        <v>6</v>
      </c>
      <c r="B122" s="18"/>
      <c r="C122" s="21">
        <v>10707</v>
      </c>
      <c r="D122" s="22"/>
      <c r="E122" s="18">
        <v>8493</v>
      </c>
      <c r="F122" s="23">
        <f t="shared" si="36"/>
        <v>0.7932193891846455</v>
      </c>
      <c r="G122" s="18">
        <v>10777</v>
      </c>
      <c r="H122" s="19">
        <f t="shared" si="37"/>
        <v>1.268927351936889</v>
      </c>
      <c r="I122" s="18">
        <v>13843</v>
      </c>
      <c r="J122" s="19">
        <f t="shared" si="38"/>
        <v>1.2844947573536234</v>
      </c>
      <c r="K122" s="18">
        <v>16635</v>
      </c>
      <c r="L122" s="19">
        <f t="shared" si="39"/>
        <v>1.2016903850321463</v>
      </c>
      <c r="M122" s="18">
        <v>8767</v>
      </c>
      <c r="N122" s="19">
        <f t="shared" si="40"/>
        <v>0.5270213405470394</v>
      </c>
      <c r="O122" s="18">
        <v>17644</v>
      </c>
      <c r="P122" s="19">
        <f t="shared" si="41"/>
        <v>2.012547051442911</v>
      </c>
    </row>
    <row r="123" spans="1:16" ht="13.5" customHeight="1">
      <c r="A123" s="12">
        <v>7</v>
      </c>
      <c r="B123" s="18"/>
      <c r="C123" s="21">
        <v>5555</v>
      </c>
      <c r="D123" s="22"/>
      <c r="E123" s="18">
        <v>5983</v>
      </c>
      <c r="F123" s="23">
        <f t="shared" si="36"/>
        <v>1.077047704770477</v>
      </c>
      <c r="G123" s="18">
        <v>7345</v>
      </c>
      <c r="H123" s="19">
        <f t="shared" si="37"/>
        <v>1.227644994150092</v>
      </c>
      <c r="I123" s="18">
        <v>9963</v>
      </c>
      <c r="J123" s="19">
        <f t="shared" si="38"/>
        <v>1.35643294758339</v>
      </c>
      <c r="K123" s="18">
        <v>10391</v>
      </c>
      <c r="L123" s="19">
        <f t="shared" si="39"/>
        <v>1.0429589481079995</v>
      </c>
      <c r="M123" s="18">
        <v>6839</v>
      </c>
      <c r="N123" s="19">
        <f t="shared" si="40"/>
        <v>0.6581657203349052</v>
      </c>
      <c r="O123" s="18">
        <v>11556</v>
      </c>
      <c r="P123" s="19">
        <f t="shared" si="41"/>
        <v>1.6897207194034216</v>
      </c>
    </row>
    <row r="124" spans="1:16" ht="13.5" customHeight="1">
      <c r="A124" s="12">
        <v>8</v>
      </c>
      <c r="B124" s="18"/>
      <c r="C124" s="21">
        <v>4863</v>
      </c>
      <c r="D124" s="22"/>
      <c r="E124" s="18">
        <v>4903</v>
      </c>
      <c r="F124" s="23">
        <f t="shared" si="36"/>
        <v>1.0082253752827472</v>
      </c>
      <c r="G124" s="18">
        <v>5582</v>
      </c>
      <c r="H124" s="19">
        <f t="shared" si="37"/>
        <v>1.1384866408321437</v>
      </c>
      <c r="I124" s="18">
        <v>6976</v>
      </c>
      <c r="J124" s="19">
        <f t="shared" si="38"/>
        <v>1.2497312791114297</v>
      </c>
      <c r="K124" s="18">
        <v>7785</v>
      </c>
      <c r="L124" s="19">
        <f t="shared" si="39"/>
        <v>1.1159690366972477</v>
      </c>
      <c r="M124" s="18">
        <v>6922</v>
      </c>
      <c r="N124" s="19">
        <f t="shared" si="40"/>
        <v>0.889145793192036</v>
      </c>
      <c r="O124" s="18">
        <v>7239</v>
      </c>
      <c r="P124" s="19">
        <f t="shared" si="41"/>
        <v>1.0457960127130888</v>
      </c>
    </row>
    <row r="125" spans="1:16" ht="13.5" customHeight="1">
      <c r="A125" s="12">
        <v>9</v>
      </c>
      <c r="B125" s="18"/>
      <c r="C125" s="21">
        <v>5538</v>
      </c>
      <c r="D125" s="22"/>
      <c r="E125" s="18">
        <v>5989</v>
      </c>
      <c r="F125" s="23">
        <f t="shared" si="36"/>
        <v>1.0814373420007224</v>
      </c>
      <c r="G125" s="18">
        <v>6883</v>
      </c>
      <c r="H125" s="19">
        <f t="shared" si="37"/>
        <v>1.1492736683920521</v>
      </c>
      <c r="I125" s="18">
        <v>9251</v>
      </c>
      <c r="J125" s="19">
        <f t="shared" si="38"/>
        <v>1.344036030800523</v>
      </c>
      <c r="K125" s="18">
        <v>10970</v>
      </c>
      <c r="L125" s="19">
        <f t="shared" si="39"/>
        <v>1.1858177494324937</v>
      </c>
      <c r="M125" s="18">
        <v>9336</v>
      </c>
      <c r="N125" s="19">
        <f t="shared" si="40"/>
        <v>0.8510483135824978</v>
      </c>
      <c r="O125" s="18">
        <v>10929</v>
      </c>
      <c r="P125" s="19">
        <f t="shared" si="41"/>
        <v>1.1706298200514138</v>
      </c>
    </row>
    <row r="126" spans="1:16" ht="13.5" customHeight="1">
      <c r="A126" s="12">
        <v>10</v>
      </c>
      <c r="B126" s="18"/>
      <c r="C126" s="21">
        <v>6455</v>
      </c>
      <c r="D126" s="22"/>
      <c r="E126" s="18">
        <v>7983</v>
      </c>
      <c r="F126" s="23">
        <f t="shared" si="36"/>
        <v>1.2367157242447715</v>
      </c>
      <c r="G126" s="18">
        <v>10453</v>
      </c>
      <c r="H126" s="19">
        <f t="shared" si="37"/>
        <v>1.3094074909182012</v>
      </c>
      <c r="I126" s="18">
        <v>12529</v>
      </c>
      <c r="J126" s="19">
        <f t="shared" si="38"/>
        <v>1.1986032717880035</v>
      </c>
      <c r="K126" s="18">
        <v>13849</v>
      </c>
      <c r="L126" s="19">
        <f t="shared" si="39"/>
        <v>1.1053555750658473</v>
      </c>
      <c r="M126" s="18">
        <v>13592</v>
      </c>
      <c r="N126" s="19">
        <f t="shared" si="40"/>
        <v>0.981442703444292</v>
      </c>
      <c r="O126" s="18">
        <v>13500</v>
      </c>
      <c r="P126" s="19">
        <f t="shared" si="41"/>
        <v>0.9932313125367863</v>
      </c>
    </row>
    <row r="127" spans="1:16" ht="13.5" customHeight="1">
      <c r="A127" s="12">
        <v>11</v>
      </c>
      <c r="B127" s="18"/>
      <c r="C127" s="21">
        <v>11157</v>
      </c>
      <c r="D127" s="22"/>
      <c r="E127" s="18">
        <v>9839</v>
      </c>
      <c r="F127" s="23">
        <f t="shared" si="36"/>
        <v>0.8818678856323384</v>
      </c>
      <c r="G127" s="18">
        <v>12938</v>
      </c>
      <c r="H127" s="19">
        <f t="shared" si="37"/>
        <v>1.3149710336416303</v>
      </c>
      <c r="I127" s="18">
        <v>20391</v>
      </c>
      <c r="J127" s="19">
        <f t="shared" si="38"/>
        <v>1.5760550316895965</v>
      </c>
      <c r="K127" s="18">
        <v>18358</v>
      </c>
      <c r="L127" s="19">
        <f t="shared" si="39"/>
        <v>0.9002991515864842</v>
      </c>
      <c r="M127" s="18">
        <v>19871</v>
      </c>
      <c r="N127" s="19">
        <f t="shared" si="40"/>
        <v>1.082416385227149</v>
      </c>
      <c r="O127" s="18">
        <v>23600</v>
      </c>
      <c r="P127" s="19">
        <f t="shared" si="41"/>
        <v>1.187660409642192</v>
      </c>
    </row>
    <row r="128" spans="1:16" ht="13.5" customHeight="1">
      <c r="A128" s="12">
        <v>12</v>
      </c>
      <c r="B128" s="18"/>
      <c r="C128" s="21">
        <v>13060</v>
      </c>
      <c r="D128" s="22"/>
      <c r="E128" s="18">
        <v>16395</v>
      </c>
      <c r="F128" s="23">
        <f>SUM(E128/C128)</f>
        <v>1.2553598774885146</v>
      </c>
      <c r="G128" s="18">
        <v>22551</v>
      </c>
      <c r="H128" s="19">
        <f>SUM(G128/E128)</f>
        <v>1.37548032936871</v>
      </c>
      <c r="I128" s="18">
        <v>30729</v>
      </c>
      <c r="J128" s="19">
        <f t="shared" si="38"/>
        <v>1.3626446720766263</v>
      </c>
      <c r="K128" s="18">
        <v>28208</v>
      </c>
      <c r="L128" s="19">
        <f t="shared" si="39"/>
        <v>0.9179602330046536</v>
      </c>
      <c r="M128" s="18">
        <v>34924</v>
      </c>
      <c r="N128" s="19">
        <f>SUM(M128/K128)</f>
        <v>1.2380884855360181</v>
      </c>
      <c r="O128" s="18">
        <v>36800</v>
      </c>
      <c r="P128" s="19">
        <f t="shared" si="41"/>
        <v>1.053716641850876</v>
      </c>
    </row>
    <row r="129" spans="1:16" ht="13.5" customHeight="1">
      <c r="A129" s="24" t="s">
        <v>0</v>
      </c>
      <c r="B129" s="18"/>
      <c r="C129" s="21">
        <f>SUM(C117:C122)</f>
        <v>43373</v>
      </c>
      <c r="D129" s="33"/>
      <c r="E129" s="21">
        <f>SUM(E117:E122)</f>
        <v>43069</v>
      </c>
      <c r="F129" s="23">
        <f>SUM(E129/C129)</f>
        <v>0.9929910312867453</v>
      </c>
      <c r="G129" s="21">
        <f>SUM(G117:G122)</f>
        <v>50118</v>
      </c>
      <c r="H129" s="19">
        <f>SUM(G129/E129)</f>
        <v>1.1636676031484363</v>
      </c>
      <c r="I129" s="21">
        <f>SUM(I117:I122)</f>
        <v>62021</v>
      </c>
      <c r="J129" s="19">
        <f t="shared" si="38"/>
        <v>1.2374995011772219</v>
      </c>
      <c r="K129" s="21">
        <f>SUM(K117:K122)</f>
        <v>78333</v>
      </c>
      <c r="L129" s="19">
        <f>SUM(K129/I129)</f>
        <v>1.26300769094339</v>
      </c>
      <c r="M129" s="21">
        <f>SUM(M117:M122)</f>
        <v>53740</v>
      </c>
      <c r="N129" s="19">
        <f>SUM(M129/K129)</f>
        <v>0.6860454725339257</v>
      </c>
      <c r="O129" s="21">
        <f>SUM(O117:O122)</f>
        <v>77339</v>
      </c>
      <c r="P129" s="19">
        <f t="shared" si="41"/>
        <v>1.4391328619278005</v>
      </c>
    </row>
    <row r="130" spans="1:16" ht="13.5" customHeight="1">
      <c r="A130" s="24" t="s">
        <v>20</v>
      </c>
      <c r="B130" s="18"/>
      <c r="C130" s="18">
        <f>SUM(C123:C128)</f>
        <v>46628</v>
      </c>
      <c r="D130" s="33"/>
      <c r="E130" s="18">
        <f>SUM(E123:E128)</f>
        <v>51092</v>
      </c>
      <c r="F130" s="23">
        <f>SUM(E130/C130)</f>
        <v>1.0957364673586687</v>
      </c>
      <c r="G130" s="18">
        <f>SUM(G123:G128)</f>
        <v>65752</v>
      </c>
      <c r="H130" s="19">
        <f>SUM(G130/E130)</f>
        <v>1.2869333750880765</v>
      </c>
      <c r="I130" s="18">
        <f>SUM(I123:I128)</f>
        <v>89839</v>
      </c>
      <c r="J130" s="19">
        <f t="shared" si="38"/>
        <v>1.3663310621730138</v>
      </c>
      <c r="K130" s="18">
        <f>SUM(K123:K128)</f>
        <v>89561</v>
      </c>
      <c r="L130" s="19">
        <f t="shared" si="39"/>
        <v>0.9969055755295584</v>
      </c>
      <c r="M130" s="21">
        <f>SUM(M118:M123)</f>
        <v>51521</v>
      </c>
      <c r="N130" s="19">
        <f>SUM(M130/K130)</f>
        <v>0.5752615535780082</v>
      </c>
      <c r="O130" s="21">
        <f>SUM(O118:O123)</f>
        <v>82318</v>
      </c>
      <c r="P130" s="19">
        <f t="shared" si="41"/>
        <v>1.5977562547310806</v>
      </c>
    </row>
    <row r="131" spans="1:16" ht="13.5" customHeight="1">
      <c r="A131" s="24" t="s">
        <v>26</v>
      </c>
      <c r="B131" s="18"/>
      <c r="C131" s="18">
        <f>SUM(C117:C127)</f>
        <v>76941</v>
      </c>
      <c r="D131" s="33"/>
      <c r="E131" s="18">
        <f>SUM(E117:E127)</f>
        <v>77766</v>
      </c>
      <c r="F131" s="23">
        <f>SUM(E131/C131)</f>
        <v>1.010722501657114</v>
      </c>
      <c r="G131" s="18">
        <f>SUM(G117:G127)</f>
        <v>93319</v>
      </c>
      <c r="H131" s="19">
        <f>SUM(G131/E131)</f>
        <v>1.1999974281819819</v>
      </c>
      <c r="I131" s="18">
        <f>SUM(I117:I127)</f>
        <v>121131</v>
      </c>
      <c r="J131" s="19">
        <f t="shared" si="38"/>
        <v>1.2980314834063802</v>
      </c>
      <c r="K131" s="18">
        <f>SUM(K117:K127)</f>
        <v>139686</v>
      </c>
      <c r="L131" s="19">
        <f>SUM(K131/I131)</f>
        <v>1.153181266562647</v>
      </c>
      <c r="M131" s="18">
        <f>SUM(M117:M127)</f>
        <v>110300</v>
      </c>
      <c r="N131" s="19">
        <f>SUM(M131/K131)</f>
        <v>0.7896281660295233</v>
      </c>
      <c r="O131" s="18">
        <f>SUM(O117:O127)</f>
        <v>144163</v>
      </c>
      <c r="P131" s="19">
        <f t="shared" si="41"/>
        <v>1.3070081595648233</v>
      </c>
    </row>
    <row r="132" spans="1:16" ht="13.5" customHeight="1">
      <c r="A132" s="2" t="s">
        <v>16</v>
      </c>
      <c r="B132" s="6"/>
      <c r="C132" s="9">
        <f>SUM(C117:C128)</f>
        <v>90001</v>
      </c>
      <c r="D132" s="11"/>
      <c r="E132" s="9">
        <f>SUM(E117:E128)</f>
        <v>94161</v>
      </c>
      <c r="F132" s="10">
        <f>SUM(E132/C132)</f>
        <v>1.0462217086476817</v>
      </c>
      <c r="G132" s="9">
        <f>SUM(G117:G128)</f>
        <v>115870</v>
      </c>
      <c r="H132" s="10">
        <f>SUM(G132/E132)</f>
        <v>1.2305519270186172</v>
      </c>
      <c r="I132" s="9">
        <f>SUM(I117:I128)</f>
        <v>151860</v>
      </c>
      <c r="J132" s="7">
        <f t="shared" si="38"/>
        <v>1.3106067144213343</v>
      </c>
      <c r="K132" s="9">
        <f>SUM(K117:K128)</f>
        <v>167894</v>
      </c>
      <c r="L132" s="7">
        <f t="shared" si="39"/>
        <v>1.1055840906097723</v>
      </c>
      <c r="M132" s="9">
        <f>SUM(M117:M128)</f>
        <v>145224</v>
      </c>
      <c r="N132" s="7">
        <f>SUM(M132/K132)</f>
        <v>0.8649743290409425</v>
      </c>
      <c r="O132" s="9">
        <f>SUM(O117:O128)</f>
        <v>180963</v>
      </c>
      <c r="P132" s="7">
        <f t="shared" si="41"/>
        <v>1.2460956866633615</v>
      </c>
    </row>
    <row r="133" spans="3:5" ht="6.75" customHeight="1">
      <c r="C133" s="40"/>
      <c r="D133" s="41"/>
      <c r="E133" s="40"/>
    </row>
    <row r="134" spans="1:14" ht="13.5" customHeight="1">
      <c r="A134" s="44" t="s">
        <v>8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6" ht="13.5" customHeight="1">
      <c r="A135" s="12" t="s">
        <v>12</v>
      </c>
      <c r="B135" s="28" t="s">
        <v>13</v>
      </c>
      <c r="C135" s="28" t="s">
        <v>14</v>
      </c>
      <c r="D135" s="12" t="s">
        <v>15</v>
      </c>
      <c r="E135" s="28" t="s">
        <v>17</v>
      </c>
      <c r="F135" s="12" t="s">
        <v>15</v>
      </c>
      <c r="G135" s="28" t="s">
        <v>18</v>
      </c>
      <c r="H135" s="12" t="s">
        <v>15</v>
      </c>
      <c r="I135" s="28" t="s">
        <v>19</v>
      </c>
      <c r="J135" s="29" t="s">
        <v>15</v>
      </c>
      <c r="K135" s="28" t="s">
        <v>22</v>
      </c>
      <c r="L135" s="29" t="s">
        <v>21</v>
      </c>
      <c r="M135" s="28" t="s">
        <v>24</v>
      </c>
      <c r="N135" s="29" t="s">
        <v>21</v>
      </c>
      <c r="O135" s="28" t="s">
        <v>27</v>
      </c>
      <c r="P135" s="29" t="s">
        <v>21</v>
      </c>
    </row>
    <row r="136" spans="1:16" ht="13.5" customHeight="1">
      <c r="A136" s="12">
        <v>1</v>
      </c>
      <c r="B136" s="18"/>
      <c r="C136" s="21">
        <v>17096</v>
      </c>
      <c r="D136" s="22"/>
      <c r="E136" s="18">
        <v>19860</v>
      </c>
      <c r="F136" s="23">
        <f aca="true" t="shared" si="42" ref="F136:F146">SUM(E136/C136)</f>
        <v>1.161675245671502</v>
      </c>
      <c r="G136" s="18">
        <v>20314</v>
      </c>
      <c r="H136" s="19">
        <f aca="true" t="shared" si="43" ref="H136:H146">SUM(G136/E136)</f>
        <v>1.022860020140987</v>
      </c>
      <c r="I136" s="18">
        <v>23075</v>
      </c>
      <c r="J136" s="19">
        <f aca="true" t="shared" si="44" ref="J136:J151">SUM(I136/G136)</f>
        <v>1.1359161169636705</v>
      </c>
      <c r="K136" s="1">
        <v>29457</v>
      </c>
      <c r="L136" s="19">
        <f aca="true" t="shared" si="45" ref="L136:L151">SUM(K136/I136)</f>
        <v>1.2765763813651139</v>
      </c>
      <c r="M136" s="18">
        <v>26919</v>
      </c>
      <c r="N136" s="19">
        <f aca="true" t="shared" si="46" ref="N136:N146">SUM(M136/K136)</f>
        <v>0.9138405132905592</v>
      </c>
      <c r="O136" s="18">
        <v>26904</v>
      </c>
      <c r="P136" s="19">
        <f aca="true" t="shared" si="47" ref="P136:P151">SUM(O136/M136)</f>
        <v>0.9994427727627326</v>
      </c>
    </row>
    <row r="137" spans="1:16" ht="13.5" customHeight="1">
      <c r="A137" s="12">
        <v>2</v>
      </c>
      <c r="B137" s="18"/>
      <c r="C137" s="21">
        <v>10610</v>
      </c>
      <c r="D137" s="22"/>
      <c r="E137" s="18">
        <v>15031</v>
      </c>
      <c r="F137" s="23">
        <f t="shared" si="42"/>
        <v>1.4166823751178135</v>
      </c>
      <c r="G137" s="18">
        <v>14141</v>
      </c>
      <c r="H137" s="19">
        <f t="shared" si="43"/>
        <v>0.9407890359922826</v>
      </c>
      <c r="I137" s="18">
        <v>15640</v>
      </c>
      <c r="J137" s="19">
        <f t="shared" si="44"/>
        <v>1.1060038186832615</v>
      </c>
      <c r="K137" s="1">
        <v>20517</v>
      </c>
      <c r="L137" s="19">
        <f t="shared" si="45"/>
        <v>1.3118286445012788</v>
      </c>
      <c r="M137" s="18">
        <v>17101</v>
      </c>
      <c r="N137" s="19">
        <f t="shared" si="46"/>
        <v>0.8335039235755715</v>
      </c>
      <c r="O137" s="18">
        <v>20631</v>
      </c>
      <c r="P137" s="19">
        <f t="shared" si="47"/>
        <v>1.2064206771533827</v>
      </c>
    </row>
    <row r="138" spans="1:16" ht="13.5" customHeight="1">
      <c r="A138" s="12">
        <v>3</v>
      </c>
      <c r="B138" s="18"/>
      <c r="C138" s="21">
        <v>13922</v>
      </c>
      <c r="D138" s="22"/>
      <c r="E138" s="18">
        <v>16646</v>
      </c>
      <c r="F138" s="23">
        <f t="shared" si="42"/>
        <v>1.1956615428817698</v>
      </c>
      <c r="G138" s="18">
        <v>15196</v>
      </c>
      <c r="H138" s="19">
        <f t="shared" si="43"/>
        <v>0.9128919860627178</v>
      </c>
      <c r="I138" s="18">
        <v>16824</v>
      </c>
      <c r="J138" s="19">
        <f t="shared" si="44"/>
        <v>1.107133456172677</v>
      </c>
      <c r="K138" s="1">
        <v>22346</v>
      </c>
      <c r="L138" s="19">
        <f t="shared" si="45"/>
        <v>1.328221588207323</v>
      </c>
      <c r="M138" s="18">
        <v>18096</v>
      </c>
      <c r="N138" s="19">
        <f t="shared" si="46"/>
        <v>0.8098093618544706</v>
      </c>
      <c r="O138" s="18">
        <v>20473</v>
      </c>
      <c r="P138" s="19">
        <f t="shared" si="47"/>
        <v>1.1313549955791335</v>
      </c>
    </row>
    <row r="139" spans="1:16" ht="13.5" customHeight="1">
      <c r="A139" s="12">
        <v>4</v>
      </c>
      <c r="B139" s="18"/>
      <c r="C139" s="21">
        <v>17793</v>
      </c>
      <c r="D139" s="22"/>
      <c r="E139" s="18">
        <v>17898</v>
      </c>
      <c r="F139" s="23">
        <f t="shared" si="42"/>
        <v>1.0059011970999832</v>
      </c>
      <c r="G139" s="18">
        <v>16440</v>
      </c>
      <c r="H139" s="19">
        <f t="shared" si="43"/>
        <v>0.9185383841770031</v>
      </c>
      <c r="I139" s="18">
        <v>17683</v>
      </c>
      <c r="J139" s="19">
        <f t="shared" si="44"/>
        <v>1.0756082725060827</v>
      </c>
      <c r="K139" s="18">
        <v>19130</v>
      </c>
      <c r="L139" s="19">
        <f t="shared" si="45"/>
        <v>1.0818300062206638</v>
      </c>
      <c r="M139" s="18">
        <v>15929</v>
      </c>
      <c r="N139" s="19">
        <f t="shared" si="46"/>
        <v>0.8326711970726608</v>
      </c>
      <c r="O139" s="13">
        <v>18383</v>
      </c>
      <c r="P139" s="19">
        <f t="shared" si="47"/>
        <v>1.154058635193672</v>
      </c>
    </row>
    <row r="140" spans="1:16" ht="13.5" customHeight="1">
      <c r="A140" s="12">
        <v>5</v>
      </c>
      <c r="B140" s="18"/>
      <c r="C140" s="21">
        <v>15764</v>
      </c>
      <c r="D140" s="22"/>
      <c r="E140" s="18">
        <v>15027</v>
      </c>
      <c r="F140" s="23">
        <f t="shared" si="42"/>
        <v>0.9532479066226845</v>
      </c>
      <c r="G140" s="18">
        <v>14943</v>
      </c>
      <c r="H140" s="19">
        <f t="shared" si="43"/>
        <v>0.9944100618886005</v>
      </c>
      <c r="I140" s="18">
        <v>14748</v>
      </c>
      <c r="J140" s="19">
        <f t="shared" si="44"/>
        <v>0.986950411563943</v>
      </c>
      <c r="K140" s="18">
        <v>16412</v>
      </c>
      <c r="L140" s="19">
        <f t="shared" si="45"/>
        <v>1.1128288581502577</v>
      </c>
      <c r="M140" s="18">
        <v>11995</v>
      </c>
      <c r="N140" s="19">
        <f t="shared" si="46"/>
        <v>0.7308676578113575</v>
      </c>
      <c r="O140" s="18">
        <v>14621</v>
      </c>
      <c r="P140" s="19">
        <f t="shared" si="47"/>
        <v>1.2189245518966236</v>
      </c>
    </row>
    <row r="141" spans="1:16" ht="13.5" customHeight="1">
      <c r="A141" s="12">
        <v>6</v>
      </c>
      <c r="B141" s="18"/>
      <c r="C141" s="21">
        <v>15928</v>
      </c>
      <c r="D141" s="22"/>
      <c r="E141" s="18">
        <v>18463</v>
      </c>
      <c r="F141" s="23">
        <f t="shared" si="42"/>
        <v>1.1591536916122551</v>
      </c>
      <c r="G141" s="18">
        <v>14536</v>
      </c>
      <c r="H141" s="19">
        <f t="shared" si="43"/>
        <v>0.7873043384065428</v>
      </c>
      <c r="I141" s="18">
        <v>17483</v>
      </c>
      <c r="J141" s="19">
        <f t="shared" si="44"/>
        <v>1.2027380297193175</v>
      </c>
      <c r="K141" s="18">
        <v>17949</v>
      </c>
      <c r="L141" s="19">
        <f t="shared" si="45"/>
        <v>1.0266544643367843</v>
      </c>
      <c r="M141" s="18">
        <v>12778</v>
      </c>
      <c r="N141" s="19">
        <f t="shared" si="46"/>
        <v>0.7119059557635523</v>
      </c>
      <c r="O141" s="18">
        <v>16171</v>
      </c>
      <c r="P141" s="19">
        <f t="shared" si="47"/>
        <v>1.2655345124432618</v>
      </c>
    </row>
    <row r="142" spans="1:16" ht="13.5" customHeight="1">
      <c r="A142" s="12">
        <v>7</v>
      </c>
      <c r="B142" s="18"/>
      <c r="C142" s="21">
        <v>18402</v>
      </c>
      <c r="D142" s="22"/>
      <c r="E142" s="18">
        <v>19254</v>
      </c>
      <c r="F142" s="23">
        <f t="shared" si="42"/>
        <v>1.046299315291816</v>
      </c>
      <c r="G142" s="18">
        <v>15713</v>
      </c>
      <c r="H142" s="19">
        <f t="shared" si="43"/>
        <v>0.8160901630829958</v>
      </c>
      <c r="I142" s="18">
        <v>17851</v>
      </c>
      <c r="J142" s="19">
        <f t="shared" si="44"/>
        <v>1.1360656781009355</v>
      </c>
      <c r="K142" s="18">
        <v>20652</v>
      </c>
      <c r="L142" s="19">
        <f t="shared" si="45"/>
        <v>1.156909977032099</v>
      </c>
      <c r="M142" s="18">
        <v>15211</v>
      </c>
      <c r="N142" s="19">
        <f t="shared" si="46"/>
        <v>0.7365388340112338</v>
      </c>
      <c r="O142" s="18">
        <v>15563</v>
      </c>
      <c r="P142" s="19">
        <f t="shared" si="47"/>
        <v>1.023141147853527</v>
      </c>
    </row>
    <row r="143" spans="1:16" ht="13.5" customHeight="1">
      <c r="A143" s="12">
        <v>8</v>
      </c>
      <c r="B143" s="18"/>
      <c r="C143" s="21">
        <v>15446</v>
      </c>
      <c r="D143" s="22"/>
      <c r="E143" s="18">
        <v>16019</v>
      </c>
      <c r="F143" s="23">
        <f t="shared" si="42"/>
        <v>1.0370969830376797</v>
      </c>
      <c r="G143" s="18">
        <v>13804</v>
      </c>
      <c r="H143" s="19">
        <f t="shared" si="43"/>
        <v>0.8617266995442912</v>
      </c>
      <c r="I143" s="18">
        <v>14232</v>
      </c>
      <c r="J143" s="19">
        <f t="shared" si="44"/>
        <v>1.031005505650536</v>
      </c>
      <c r="K143" s="18">
        <v>17231</v>
      </c>
      <c r="L143" s="19">
        <f t="shared" si="45"/>
        <v>1.2107223159078133</v>
      </c>
      <c r="M143" s="18">
        <v>13358</v>
      </c>
      <c r="N143" s="19">
        <f t="shared" si="46"/>
        <v>0.7752306888747026</v>
      </c>
      <c r="O143" s="18">
        <v>12858</v>
      </c>
      <c r="P143" s="19">
        <f t="shared" si="47"/>
        <v>0.9625692468932475</v>
      </c>
    </row>
    <row r="144" spans="1:16" ht="13.5" customHeight="1">
      <c r="A144" s="12">
        <v>9</v>
      </c>
      <c r="B144" s="18"/>
      <c r="C144" s="21">
        <v>20966</v>
      </c>
      <c r="D144" s="22"/>
      <c r="E144" s="18">
        <v>21072</v>
      </c>
      <c r="F144" s="23">
        <f t="shared" si="42"/>
        <v>1.0050558046360774</v>
      </c>
      <c r="G144" s="18">
        <v>19811</v>
      </c>
      <c r="H144" s="19">
        <f t="shared" si="43"/>
        <v>0.9401575550493546</v>
      </c>
      <c r="I144" s="18">
        <v>21882</v>
      </c>
      <c r="J144" s="19">
        <f t="shared" si="44"/>
        <v>1.104537882994296</v>
      </c>
      <c r="K144" s="18">
        <v>23689</v>
      </c>
      <c r="L144" s="19">
        <f t="shared" si="45"/>
        <v>1.082579288913262</v>
      </c>
      <c r="M144" s="18">
        <v>18833</v>
      </c>
      <c r="N144" s="19">
        <f t="shared" si="46"/>
        <v>0.7950103423529908</v>
      </c>
      <c r="O144" s="18">
        <v>23500</v>
      </c>
      <c r="P144" s="19">
        <f t="shared" si="47"/>
        <v>1.2478096957468274</v>
      </c>
    </row>
    <row r="145" spans="1:16" ht="13.5" customHeight="1">
      <c r="A145" s="12">
        <v>10</v>
      </c>
      <c r="B145" s="18"/>
      <c r="C145" s="21">
        <v>16515</v>
      </c>
      <c r="D145" s="22"/>
      <c r="E145" s="18">
        <v>15810</v>
      </c>
      <c r="F145" s="23">
        <f t="shared" si="42"/>
        <v>0.9573115349682108</v>
      </c>
      <c r="G145" s="18">
        <v>16424</v>
      </c>
      <c r="H145" s="19">
        <f t="shared" si="43"/>
        <v>1.0388361796331436</v>
      </c>
      <c r="I145" s="18">
        <v>20192</v>
      </c>
      <c r="J145" s="19">
        <f t="shared" si="44"/>
        <v>1.2294203604481246</v>
      </c>
      <c r="K145" s="18">
        <v>18200</v>
      </c>
      <c r="L145" s="19">
        <f t="shared" si="45"/>
        <v>0.9013470681458003</v>
      </c>
      <c r="M145" s="18">
        <v>19907</v>
      </c>
      <c r="N145" s="19">
        <f t="shared" si="46"/>
        <v>1.0937912087912087</v>
      </c>
      <c r="O145" s="18">
        <v>16700</v>
      </c>
      <c r="P145" s="19">
        <f t="shared" si="47"/>
        <v>0.8389008891344754</v>
      </c>
    </row>
    <row r="146" spans="1:16" ht="13.5" customHeight="1">
      <c r="A146" s="12">
        <v>11</v>
      </c>
      <c r="B146" s="18"/>
      <c r="C146" s="21">
        <v>13608</v>
      </c>
      <c r="D146" s="22"/>
      <c r="E146" s="18">
        <v>12297</v>
      </c>
      <c r="F146" s="23">
        <f t="shared" si="42"/>
        <v>0.9036596119929453</v>
      </c>
      <c r="G146" s="18">
        <v>12900</v>
      </c>
      <c r="H146" s="19">
        <f t="shared" si="43"/>
        <v>1.0490363503293487</v>
      </c>
      <c r="I146" s="18">
        <v>16088</v>
      </c>
      <c r="J146" s="19">
        <f t="shared" si="44"/>
        <v>1.2471317829457365</v>
      </c>
      <c r="K146" s="18">
        <v>14334</v>
      </c>
      <c r="L146" s="19">
        <f t="shared" si="45"/>
        <v>0.8909746394828444</v>
      </c>
      <c r="M146" s="18">
        <v>17289</v>
      </c>
      <c r="N146" s="19">
        <f t="shared" si="46"/>
        <v>1.206153202176643</v>
      </c>
      <c r="O146" s="18">
        <v>15200</v>
      </c>
      <c r="P146" s="19">
        <f t="shared" si="47"/>
        <v>0.8791717276881253</v>
      </c>
    </row>
    <row r="147" spans="1:16" ht="13.5" customHeight="1">
      <c r="A147" s="12">
        <v>12</v>
      </c>
      <c r="B147" s="18"/>
      <c r="C147" s="21">
        <v>18226</v>
      </c>
      <c r="D147" s="22"/>
      <c r="E147" s="18">
        <v>18802</v>
      </c>
      <c r="F147" s="23">
        <f>SUM(E147/C147)</f>
        <v>1.0316032042137606</v>
      </c>
      <c r="G147" s="18">
        <v>20869</v>
      </c>
      <c r="H147" s="19">
        <f>SUM(G147/E147)</f>
        <v>1.1099351132858206</v>
      </c>
      <c r="I147" s="18">
        <v>26820</v>
      </c>
      <c r="J147" s="19">
        <f t="shared" si="44"/>
        <v>1.2851598064114236</v>
      </c>
      <c r="K147" s="18">
        <v>22114</v>
      </c>
      <c r="L147" s="19">
        <f t="shared" si="45"/>
        <v>0.8245339299030574</v>
      </c>
      <c r="M147" s="18">
        <v>24243</v>
      </c>
      <c r="N147" s="19">
        <f>SUM(M147/K147)</f>
        <v>1.09627385366736</v>
      </c>
      <c r="O147" s="18">
        <v>24800</v>
      </c>
      <c r="P147" s="19">
        <f t="shared" si="47"/>
        <v>1.0229757043270222</v>
      </c>
    </row>
    <row r="148" spans="1:16" ht="13.5" customHeight="1">
      <c r="A148" s="24" t="s">
        <v>0</v>
      </c>
      <c r="B148" s="18"/>
      <c r="C148" s="21">
        <f>SUM(C136:C141)</f>
        <v>91113</v>
      </c>
      <c r="D148" s="33"/>
      <c r="E148" s="21">
        <f>SUM(E136:E141)</f>
        <v>102925</v>
      </c>
      <c r="F148" s="23">
        <f>SUM(E148/C148)</f>
        <v>1.1296412147553039</v>
      </c>
      <c r="G148" s="21">
        <f>SUM(G136:G141)</f>
        <v>95570</v>
      </c>
      <c r="H148" s="19">
        <f>SUM(G148/E148)</f>
        <v>0.928540199174156</v>
      </c>
      <c r="I148" s="21">
        <f>SUM(I136:I141)</f>
        <v>105453</v>
      </c>
      <c r="J148" s="19">
        <f t="shared" si="44"/>
        <v>1.103411112273726</v>
      </c>
      <c r="K148" s="21">
        <f>SUM(K136:K141)</f>
        <v>125811</v>
      </c>
      <c r="L148" s="19">
        <f>SUM(K148/I148)</f>
        <v>1.1930528292224973</v>
      </c>
      <c r="M148" s="21">
        <f>SUM(M136:M141)</f>
        <v>102818</v>
      </c>
      <c r="N148" s="19">
        <f>SUM(M148/K148)</f>
        <v>0.817241735619302</v>
      </c>
      <c r="O148" s="21">
        <f>SUM(O136:O141)</f>
        <v>117183</v>
      </c>
      <c r="P148" s="19">
        <f t="shared" si="47"/>
        <v>1.1397128907389757</v>
      </c>
    </row>
    <row r="149" spans="1:16" ht="13.5" customHeight="1">
      <c r="A149" s="24" t="s">
        <v>20</v>
      </c>
      <c r="B149" s="18"/>
      <c r="C149" s="18">
        <f>SUM(C142:C147)</f>
        <v>103163</v>
      </c>
      <c r="D149" s="33"/>
      <c r="E149" s="18">
        <f>SUM(E142:E147)</f>
        <v>103254</v>
      </c>
      <c r="F149" s="23">
        <f>SUM(E149/C149)</f>
        <v>1.0008820992022334</v>
      </c>
      <c r="G149" s="18">
        <f>SUM(G142:G147)</f>
        <v>99521</v>
      </c>
      <c r="H149" s="19">
        <f>SUM(G149/E149)</f>
        <v>0.9638464369419102</v>
      </c>
      <c r="I149" s="18">
        <f>SUM(I142:I147)</f>
        <v>117065</v>
      </c>
      <c r="J149" s="19">
        <f t="shared" si="44"/>
        <v>1.1762844022869545</v>
      </c>
      <c r="K149" s="18">
        <f>SUM(K142:K147)</f>
        <v>116220</v>
      </c>
      <c r="L149" s="19">
        <f t="shared" si="45"/>
        <v>0.9927817878956136</v>
      </c>
      <c r="M149" s="21">
        <f>SUM(M137:M142)</f>
        <v>91110</v>
      </c>
      <c r="N149" s="19">
        <f>SUM(M149/K149)</f>
        <v>0.7839442436757873</v>
      </c>
      <c r="O149" s="21">
        <f>SUM(O137:O142)</f>
        <v>105842</v>
      </c>
      <c r="P149" s="19">
        <f t="shared" si="47"/>
        <v>1.1616946548128635</v>
      </c>
    </row>
    <row r="150" spans="1:16" ht="13.5" customHeight="1">
      <c r="A150" s="24" t="s">
        <v>26</v>
      </c>
      <c r="B150" s="18"/>
      <c r="C150" s="18">
        <f>SUM(C136:C146)</f>
        <v>176050</v>
      </c>
      <c r="D150" s="33"/>
      <c r="E150" s="18">
        <f>SUM(E136:E146)</f>
        <v>187377</v>
      </c>
      <c r="F150" s="23">
        <f>SUM(E150/C150)</f>
        <v>1.0643396762283441</v>
      </c>
      <c r="G150" s="18">
        <f>SUM(G136:G146)</f>
        <v>174222</v>
      </c>
      <c r="H150" s="19">
        <f>SUM(G150/E150)</f>
        <v>0.9297939448278071</v>
      </c>
      <c r="I150" s="18">
        <f>SUM(I136:I146)</f>
        <v>195698</v>
      </c>
      <c r="J150" s="19">
        <f t="shared" si="44"/>
        <v>1.1232680143724674</v>
      </c>
      <c r="K150" s="18">
        <f>SUM(K136:K146)</f>
        <v>219917</v>
      </c>
      <c r="L150" s="19">
        <f>SUM(K150/I150)</f>
        <v>1.1237570133573158</v>
      </c>
      <c r="M150" s="18">
        <f>SUM(M136:M146)</f>
        <v>187416</v>
      </c>
      <c r="N150" s="19">
        <f>SUM(M150/K150)</f>
        <v>0.8522124255969298</v>
      </c>
      <c r="O150" s="18">
        <f>SUM(O136:O146)</f>
        <v>201004</v>
      </c>
      <c r="P150" s="19">
        <f t="shared" si="47"/>
        <v>1.0725018141460707</v>
      </c>
    </row>
    <row r="151" spans="1:16" ht="13.5" customHeight="1">
      <c r="A151" s="2" t="s">
        <v>16</v>
      </c>
      <c r="B151" s="6"/>
      <c r="C151" s="9">
        <f>SUM(C136:C147)</f>
        <v>194276</v>
      </c>
      <c r="D151" s="11"/>
      <c r="E151" s="9">
        <f>SUM(E136:E147)</f>
        <v>206179</v>
      </c>
      <c r="F151" s="10">
        <f>SUM(E151/C151)</f>
        <v>1.0612685046017007</v>
      </c>
      <c r="G151" s="9">
        <f>SUM(G136:G147)</f>
        <v>195091</v>
      </c>
      <c r="H151" s="10">
        <f>SUM(G151/E151)</f>
        <v>0.9462214871543658</v>
      </c>
      <c r="I151" s="9">
        <f>SUM(I136:I147)</f>
        <v>222518</v>
      </c>
      <c r="J151" s="7">
        <f t="shared" si="44"/>
        <v>1.1405856754027608</v>
      </c>
      <c r="K151" s="9">
        <f>SUM(K136:K147)</f>
        <v>242031</v>
      </c>
      <c r="L151" s="7">
        <f t="shared" si="45"/>
        <v>1.0876917822378414</v>
      </c>
      <c r="M151" s="9">
        <f>SUM(M136:M147)</f>
        <v>211659</v>
      </c>
      <c r="N151" s="7">
        <f>SUM(M151/K151)</f>
        <v>0.874511942685028</v>
      </c>
      <c r="O151" s="9">
        <f>SUM(O136:O147)</f>
        <v>225804</v>
      </c>
      <c r="P151" s="7">
        <f t="shared" si="47"/>
        <v>1.066829192238459</v>
      </c>
    </row>
    <row r="152" spans="3:5" ht="6.75" customHeight="1">
      <c r="C152" s="40"/>
      <c r="D152" s="41"/>
      <c r="E152" s="40"/>
    </row>
    <row r="153" spans="1:14" ht="13.5" customHeight="1">
      <c r="A153" s="44" t="s">
        <v>5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6" ht="13.5" customHeight="1">
      <c r="A154" s="12" t="s">
        <v>12</v>
      </c>
      <c r="B154" s="28" t="s">
        <v>13</v>
      </c>
      <c r="C154" s="28" t="s">
        <v>14</v>
      </c>
      <c r="D154" s="12" t="s">
        <v>15</v>
      </c>
      <c r="E154" s="28" t="s">
        <v>17</v>
      </c>
      <c r="F154" s="12" t="s">
        <v>15</v>
      </c>
      <c r="G154" s="28" t="s">
        <v>18</v>
      </c>
      <c r="H154" s="12" t="s">
        <v>15</v>
      </c>
      <c r="I154" s="28" t="s">
        <v>19</v>
      </c>
      <c r="J154" s="29" t="s">
        <v>15</v>
      </c>
      <c r="K154" s="28" t="s">
        <v>22</v>
      </c>
      <c r="L154" s="29" t="s">
        <v>21</v>
      </c>
      <c r="M154" s="28" t="s">
        <v>24</v>
      </c>
      <c r="N154" s="29" t="s">
        <v>21</v>
      </c>
      <c r="O154" s="28" t="s">
        <v>27</v>
      </c>
      <c r="P154" s="29" t="s">
        <v>21</v>
      </c>
    </row>
    <row r="155" spans="1:16" ht="13.5" customHeight="1">
      <c r="A155" s="12">
        <v>1</v>
      </c>
      <c r="B155" s="18"/>
      <c r="C155" s="21">
        <v>52463</v>
      </c>
      <c r="D155" s="22"/>
      <c r="E155" s="18">
        <v>57704</v>
      </c>
      <c r="F155" s="23">
        <f aca="true" t="shared" si="48" ref="F155:F165">SUM(E155/C155)</f>
        <v>1.099898976421478</v>
      </c>
      <c r="G155" s="18">
        <v>57337</v>
      </c>
      <c r="H155" s="19">
        <f aca="true" t="shared" si="49" ref="H155:H165">SUM(G155/E155)</f>
        <v>0.9936399556356579</v>
      </c>
      <c r="I155" s="18">
        <v>54148</v>
      </c>
      <c r="J155" s="19">
        <f aca="true" t="shared" si="50" ref="J155:J170">SUM(I155/G155)</f>
        <v>0.9443814639761411</v>
      </c>
      <c r="K155" s="1">
        <v>54169</v>
      </c>
      <c r="L155" s="19">
        <f aca="true" t="shared" si="51" ref="L155:L170">SUM(K155/I155)</f>
        <v>1.0003878259584842</v>
      </c>
      <c r="M155" s="18">
        <v>47306</v>
      </c>
      <c r="N155" s="19">
        <f aca="true" t="shared" si="52" ref="N155:N165">SUM(M155/K155)</f>
        <v>0.8733039192157876</v>
      </c>
      <c r="O155" s="18">
        <v>48643</v>
      </c>
      <c r="P155" s="19">
        <f aca="true" t="shared" si="53" ref="P155:P170">SUM(O155/M155)</f>
        <v>1.0282627996448654</v>
      </c>
    </row>
    <row r="156" spans="1:16" ht="13.5" customHeight="1">
      <c r="A156" s="12">
        <v>2</v>
      </c>
      <c r="B156" s="18"/>
      <c r="C156" s="21">
        <v>47464</v>
      </c>
      <c r="D156" s="22"/>
      <c r="E156" s="18">
        <v>53128</v>
      </c>
      <c r="F156" s="23">
        <f t="shared" si="48"/>
        <v>1.1193325467722905</v>
      </c>
      <c r="G156" s="18">
        <v>47426</v>
      </c>
      <c r="H156" s="19">
        <f t="shared" si="49"/>
        <v>0.892674296039753</v>
      </c>
      <c r="I156" s="18">
        <v>48052</v>
      </c>
      <c r="J156" s="19">
        <f t="shared" si="50"/>
        <v>1.0131995108168514</v>
      </c>
      <c r="K156" s="1">
        <v>49968</v>
      </c>
      <c r="L156" s="19">
        <f t="shared" si="51"/>
        <v>1.039873470407059</v>
      </c>
      <c r="M156" s="18">
        <v>38837</v>
      </c>
      <c r="N156" s="19">
        <f t="shared" si="52"/>
        <v>0.7772374319564521</v>
      </c>
      <c r="O156" s="18">
        <v>43645</v>
      </c>
      <c r="P156" s="19">
        <f t="shared" si="53"/>
        <v>1.1237994695779798</v>
      </c>
    </row>
    <row r="157" spans="1:16" ht="13.5" customHeight="1">
      <c r="A157" s="12">
        <v>3</v>
      </c>
      <c r="B157" s="18"/>
      <c r="C157" s="21">
        <v>68709</v>
      </c>
      <c r="D157" s="22"/>
      <c r="E157" s="18">
        <v>80916</v>
      </c>
      <c r="F157" s="23">
        <f t="shared" si="48"/>
        <v>1.1776623149805703</v>
      </c>
      <c r="G157" s="18">
        <v>73875</v>
      </c>
      <c r="H157" s="19">
        <f t="shared" si="49"/>
        <v>0.9129838350882397</v>
      </c>
      <c r="I157" s="18">
        <v>75991</v>
      </c>
      <c r="J157" s="19">
        <f t="shared" si="50"/>
        <v>1.0286429780033841</v>
      </c>
      <c r="K157" s="1">
        <v>82222</v>
      </c>
      <c r="L157" s="19">
        <f t="shared" si="51"/>
        <v>1.0819965522232895</v>
      </c>
      <c r="M157" s="18">
        <v>64921</v>
      </c>
      <c r="N157" s="19">
        <f t="shared" si="52"/>
        <v>0.7895818637347668</v>
      </c>
      <c r="O157" s="18">
        <v>71553</v>
      </c>
      <c r="P157" s="19">
        <f t="shared" si="53"/>
        <v>1.1021549267571356</v>
      </c>
    </row>
    <row r="158" spans="1:16" ht="13.5" customHeight="1">
      <c r="A158" s="12">
        <v>4</v>
      </c>
      <c r="B158" s="18"/>
      <c r="C158" s="21">
        <v>66743</v>
      </c>
      <c r="D158" s="22"/>
      <c r="E158" s="18">
        <v>76971</v>
      </c>
      <c r="F158" s="23">
        <f t="shared" si="48"/>
        <v>1.1532445350074165</v>
      </c>
      <c r="G158" s="18">
        <v>76335</v>
      </c>
      <c r="H158" s="19">
        <f t="shared" si="49"/>
        <v>0.9917371477569474</v>
      </c>
      <c r="I158" s="18">
        <v>74772</v>
      </c>
      <c r="J158" s="19">
        <f t="shared" si="50"/>
        <v>0.9795244645313421</v>
      </c>
      <c r="K158" s="18">
        <v>69186</v>
      </c>
      <c r="L158" s="19">
        <f t="shared" si="51"/>
        <v>0.9252928903867758</v>
      </c>
      <c r="M158" s="18">
        <v>61708</v>
      </c>
      <c r="N158" s="19">
        <f t="shared" si="52"/>
        <v>0.8919145491862516</v>
      </c>
      <c r="O158" s="18">
        <v>66879</v>
      </c>
      <c r="P158" s="19">
        <f t="shared" si="53"/>
        <v>1.083797886821806</v>
      </c>
    </row>
    <row r="159" spans="1:16" ht="13.5" customHeight="1">
      <c r="A159" s="12">
        <v>5</v>
      </c>
      <c r="B159" s="18"/>
      <c r="C159" s="21">
        <v>71316</v>
      </c>
      <c r="D159" s="22"/>
      <c r="E159" s="18">
        <v>73094</v>
      </c>
      <c r="F159" s="23">
        <f t="shared" si="48"/>
        <v>1.024931291715744</v>
      </c>
      <c r="G159" s="18">
        <v>72321</v>
      </c>
      <c r="H159" s="19">
        <f t="shared" si="49"/>
        <v>0.9894245765726325</v>
      </c>
      <c r="I159" s="18">
        <v>72359</v>
      </c>
      <c r="J159" s="19">
        <f t="shared" si="50"/>
        <v>1.0005254352124555</v>
      </c>
      <c r="K159" s="18">
        <v>69105</v>
      </c>
      <c r="L159" s="19">
        <f t="shared" si="51"/>
        <v>0.9550297820589008</v>
      </c>
      <c r="M159" s="18">
        <v>58595</v>
      </c>
      <c r="N159" s="19">
        <f t="shared" si="52"/>
        <v>0.8479125967730266</v>
      </c>
      <c r="O159" s="18">
        <v>65559</v>
      </c>
      <c r="P159" s="19">
        <f t="shared" si="53"/>
        <v>1.1188497312057344</v>
      </c>
    </row>
    <row r="160" spans="1:16" ht="13.5" customHeight="1">
      <c r="A160" s="12">
        <v>6</v>
      </c>
      <c r="B160" s="18"/>
      <c r="C160" s="21">
        <v>77741</v>
      </c>
      <c r="D160" s="22"/>
      <c r="E160" s="18">
        <v>81686</v>
      </c>
      <c r="F160" s="23">
        <f t="shared" si="48"/>
        <v>1.0507454239075906</v>
      </c>
      <c r="G160" s="18">
        <v>83297</v>
      </c>
      <c r="H160" s="19">
        <f t="shared" si="49"/>
        <v>1.0197218617633377</v>
      </c>
      <c r="I160" s="18">
        <v>77898</v>
      </c>
      <c r="J160" s="19">
        <f t="shared" si="50"/>
        <v>0.9351837401106883</v>
      </c>
      <c r="K160" s="18">
        <v>76691</v>
      </c>
      <c r="L160" s="19">
        <f t="shared" si="51"/>
        <v>0.9845053788287248</v>
      </c>
      <c r="M160" s="18">
        <v>67762</v>
      </c>
      <c r="N160" s="19">
        <f t="shared" si="52"/>
        <v>0.8835717359272927</v>
      </c>
      <c r="O160" s="18">
        <v>71781</v>
      </c>
      <c r="P160" s="19">
        <f t="shared" si="53"/>
        <v>1.0593105280245565</v>
      </c>
    </row>
    <row r="161" spans="1:16" ht="13.5" customHeight="1">
      <c r="A161" s="12">
        <v>7</v>
      </c>
      <c r="B161" s="18"/>
      <c r="C161" s="21">
        <v>71242</v>
      </c>
      <c r="D161" s="22"/>
      <c r="E161" s="18">
        <v>78619</v>
      </c>
      <c r="F161" s="23">
        <f t="shared" si="48"/>
        <v>1.1035484685999832</v>
      </c>
      <c r="G161" s="18">
        <v>77174</v>
      </c>
      <c r="H161" s="19">
        <f t="shared" si="49"/>
        <v>0.981620219031023</v>
      </c>
      <c r="I161" s="18">
        <v>76444</v>
      </c>
      <c r="J161" s="19">
        <f t="shared" si="50"/>
        <v>0.9905408557286133</v>
      </c>
      <c r="K161" s="18">
        <v>72992</v>
      </c>
      <c r="L161" s="19">
        <f t="shared" si="51"/>
        <v>0.9548427607137251</v>
      </c>
      <c r="M161" s="18">
        <v>70373</v>
      </c>
      <c r="N161" s="19">
        <f t="shared" si="52"/>
        <v>0.9641193555458133</v>
      </c>
      <c r="O161" s="18">
        <v>68051</v>
      </c>
      <c r="P161" s="19">
        <f t="shared" si="53"/>
        <v>0.9670043908885511</v>
      </c>
    </row>
    <row r="162" spans="1:16" ht="13.5" customHeight="1">
      <c r="A162" s="12">
        <v>8</v>
      </c>
      <c r="B162" s="18"/>
      <c r="C162" s="21">
        <v>59012</v>
      </c>
      <c r="D162" s="22"/>
      <c r="E162" s="18">
        <v>62645</v>
      </c>
      <c r="F162" s="23">
        <f t="shared" si="48"/>
        <v>1.0615637497458144</v>
      </c>
      <c r="G162" s="18">
        <v>63280</v>
      </c>
      <c r="H162" s="19">
        <f t="shared" si="49"/>
        <v>1.010136483358608</v>
      </c>
      <c r="I162" s="18">
        <v>62875</v>
      </c>
      <c r="J162" s="19">
        <f t="shared" si="50"/>
        <v>0.9935998735777497</v>
      </c>
      <c r="K162" s="18">
        <v>57121</v>
      </c>
      <c r="L162" s="19">
        <f t="shared" si="51"/>
        <v>0.9084850894632207</v>
      </c>
      <c r="M162" s="18">
        <v>58044</v>
      </c>
      <c r="N162" s="19">
        <f t="shared" si="52"/>
        <v>1.016158680695366</v>
      </c>
      <c r="O162" s="18">
        <v>55449</v>
      </c>
      <c r="P162" s="19">
        <f t="shared" si="53"/>
        <v>0.9552925366962993</v>
      </c>
    </row>
    <row r="163" spans="1:16" ht="13.5" customHeight="1">
      <c r="A163" s="12">
        <v>9</v>
      </c>
      <c r="B163" s="18"/>
      <c r="C163" s="21">
        <v>56466</v>
      </c>
      <c r="D163" s="22"/>
      <c r="E163" s="18">
        <v>58916</v>
      </c>
      <c r="F163" s="23">
        <f t="shared" si="48"/>
        <v>1.0433889420182056</v>
      </c>
      <c r="G163" s="18">
        <v>59990</v>
      </c>
      <c r="H163" s="19">
        <f t="shared" si="49"/>
        <v>1.018229343472062</v>
      </c>
      <c r="I163" s="18">
        <v>65293</v>
      </c>
      <c r="J163" s="19">
        <f t="shared" si="50"/>
        <v>1.0883980663443906</v>
      </c>
      <c r="K163" s="18">
        <v>57851</v>
      </c>
      <c r="L163" s="19">
        <f t="shared" si="51"/>
        <v>0.8860214724396184</v>
      </c>
      <c r="M163" s="18">
        <v>52322</v>
      </c>
      <c r="N163" s="19">
        <f t="shared" si="52"/>
        <v>0.9044268897685434</v>
      </c>
      <c r="O163" s="18">
        <v>56599</v>
      </c>
      <c r="P163" s="19">
        <f t="shared" si="53"/>
        <v>1.0817438171323726</v>
      </c>
    </row>
    <row r="164" spans="1:16" ht="13.5" customHeight="1">
      <c r="A164" s="12">
        <v>10</v>
      </c>
      <c r="B164" s="18"/>
      <c r="C164" s="21">
        <v>71190</v>
      </c>
      <c r="D164" s="22"/>
      <c r="E164" s="18">
        <v>76704</v>
      </c>
      <c r="F164" s="23">
        <f t="shared" si="48"/>
        <v>1.0774546986936366</v>
      </c>
      <c r="G164" s="18">
        <v>82097</v>
      </c>
      <c r="H164" s="19">
        <f t="shared" si="49"/>
        <v>1.0703092407175636</v>
      </c>
      <c r="I164" s="18">
        <v>79332</v>
      </c>
      <c r="J164" s="19">
        <f t="shared" si="50"/>
        <v>0.9663203283920241</v>
      </c>
      <c r="K164" s="18">
        <v>68058</v>
      </c>
      <c r="L164" s="19">
        <f t="shared" si="51"/>
        <v>0.857888367871729</v>
      </c>
      <c r="M164" s="18">
        <v>66577</v>
      </c>
      <c r="N164" s="19">
        <f t="shared" si="52"/>
        <v>0.9782391489611801</v>
      </c>
      <c r="O164" s="18">
        <v>66000</v>
      </c>
      <c r="P164" s="19">
        <f t="shared" si="53"/>
        <v>0.9913333433468015</v>
      </c>
    </row>
    <row r="165" spans="1:16" ht="13.5" customHeight="1">
      <c r="A165" s="12">
        <v>11</v>
      </c>
      <c r="B165" s="18"/>
      <c r="C165" s="21">
        <v>61772</v>
      </c>
      <c r="D165" s="22"/>
      <c r="E165" s="18">
        <v>63612</v>
      </c>
      <c r="F165" s="23">
        <f t="shared" si="48"/>
        <v>1.0297869584925208</v>
      </c>
      <c r="G165" s="18">
        <v>65216</v>
      </c>
      <c r="H165" s="19">
        <f t="shared" si="49"/>
        <v>1.0252153681695277</v>
      </c>
      <c r="I165" s="18">
        <v>64115</v>
      </c>
      <c r="J165" s="19">
        <f t="shared" si="50"/>
        <v>0.9831176398429833</v>
      </c>
      <c r="K165" s="18">
        <v>56044</v>
      </c>
      <c r="L165" s="19">
        <f t="shared" si="51"/>
        <v>0.8741168213366607</v>
      </c>
      <c r="M165" s="18">
        <v>57866</v>
      </c>
      <c r="N165" s="19">
        <f t="shared" si="52"/>
        <v>1.0325101705802584</v>
      </c>
      <c r="O165" s="18">
        <v>59100</v>
      </c>
      <c r="P165" s="19">
        <f t="shared" si="53"/>
        <v>1.0213251304738533</v>
      </c>
    </row>
    <row r="166" spans="1:16" ht="13.5" customHeight="1">
      <c r="A166" s="12">
        <v>12</v>
      </c>
      <c r="B166" s="18"/>
      <c r="C166" s="21">
        <v>55635</v>
      </c>
      <c r="D166" s="22"/>
      <c r="E166" s="18">
        <v>58038</v>
      </c>
      <c r="F166" s="23">
        <f>SUM(E166/C166)</f>
        <v>1.0431922351038017</v>
      </c>
      <c r="G166" s="18">
        <v>58379</v>
      </c>
      <c r="H166" s="19">
        <f>SUM(G166/E166)</f>
        <v>1.0058754609049243</v>
      </c>
      <c r="I166" s="18">
        <v>64603</v>
      </c>
      <c r="J166" s="19">
        <f t="shared" si="50"/>
        <v>1.10661367957656</v>
      </c>
      <c r="K166" s="18">
        <v>54938</v>
      </c>
      <c r="L166" s="19">
        <f t="shared" si="51"/>
        <v>0.8503939445536585</v>
      </c>
      <c r="M166" s="18">
        <v>55608</v>
      </c>
      <c r="N166" s="19">
        <f>SUM(M166/K166)</f>
        <v>1.012195565910663</v>
      </c>
      <c r="O166" s="18">
        <v>54000</v>
      </c>
      <c r="P166" s="19">
        <f t="shared" si="53"/>
        <v>0.9710832973672853</v>
      </c>
    </row>
    <row r="167" spans="1:16" ht="13.5" customHeight="1">
      <c r="A167" s="24" t="s">
        <v>0</v>
      </c>
      <c r="B167" s="18"/>
      <c r="C167" s="21">
        <f>SUM(C155:C160)</f>
        <v>384436</v>
      </c>
      <c r="D167" s="33"/>
      <c r="E167" s="21">
        <f>SUM(E155:E160)</f>
        <v>423499</v>
      </c>
      <c r="F167" s="23">
        <f>SUM(E167/C167)</f>
        <v>1.1016111914596969</v>
      </c>
      <c r="G167" s="21">
        <f>SUM(G155:G160)</f>
        <v>410591</v>
      </c>
      <c r="H167" s="19">
        <f>SUM(G167/E167)</f>
        <v>0.9695205891867513</v>
      </c>
      <c r="I167" s="21">
        <f>SUM(I155:I160)</f>
        <v>403220</v>
      </c>
      <c r="J167" s="19">
        <f t="shared" si="50"/>
        <v>0.982047828617773</v>
      </c>
      <c r="K167" s="21">
        <f>SUM(K155:K160)</f>
        <v>401341</v>
      </c>
      <c r="L167" s="19">
        <f>SUM(K167/I167)</f>
        <v>0.9953400128961857</v>
      </c>
      <c r="M167" s="21">
        <f>SUM(M155:M160)</f>
        <v>339129</v>
      </c>
      <c r="N167" s="19">
        <f>SUM(M167/K167)</f>
        <v>0.8449896721242036</v>
      </c>
      <c r="O167" s="21">
        <f>SUM(O155:O160)</f>
        <v>368060</v>
      </c>
      <c r="P167" s="19">
        <f t="shared" si="53"/>
        <v>1.085309719900097</v>
      </c>
    </row>
    <row r="168" spans="1:16" ht="13.5" customHeight="1">
      <c r="A168" s="24" t="s">
        <v>20</v>
      </c>
      <c r="B168" s="18"/>
      <c r="C168" s="18">
        <f>SUM(C161:C166)</f>
        <v>375317</v>
      </c>
      <c r="D168" s="33"/>
      <c r="E168" s="18">
        <f>SUM(E161:E166)</f>
        <v>398534</v>
      </c>
      <c r="F168" s="23">
        <f>SUM(E168/C168)</f>
        <v>1.0618597079268992</v>
      </c>
      <c r="G168" s="18">
        <f>SUM(G161:G166)</f>
        <v>406136</v>
      </c>
      <c r="H168" s="19">
        <f>SUM(G168/E168)</f>
        <v>1.0190749095434768</v>
      </c>
      <c r="I168" s="18">
        <f>SUM(I161:I166)</f>
        <v>412662</v>
      </c>
      <c r="J168" s="19">
        <f t="shared" si="50"/>
        <v>1.0160685090708532</v>
      </c>
      <c r="K168" s="18">
        <f>SUM(K161:K166)</f>
        <v>367004</v>
      </c>
      <c r="L168" s="19">
        <f t="shared" si="51"/>
        <v>0.8893573917637194</v>
      </c>
      <c r="M168" s="21">
        <f>SUM(M156:M161)</f>
        <v>362196</v>
      </c>
      <c r="N168" s="19">
        <f>SUM(M168/K168)</f>
        <v>0.9868993253479527</v>
      </c>
      <c r="O168" s="21">
        <f>SUM(O156:O161)</f>
        <v>387468</v>
      </c>
      <c r="P168" s="19">
        <f t="shared" si="53"/>
        <v>1.0697743763045422</v>
      </c>
    </row>
    <row r="169" spans="1:16" ht="13.5" customHeight="1">
      <c r="A169" s="24" t="s">
        <v>26</v>
      </c>
      <c r="B169" s="18"/>
      <c r="C169" s="18">
        <f>SUM(C155:C165)</f>
        <v>704118</v>
      </c>
      <c r="D169" s="33"/>
      <c r="E169" s="18">
        <f>SUM(E155:E165)</f>
        <v>763995</v>
      </c>
      <c r="F169" s="23">
        <f>SUM(E169/C169)</f>
        <v>1.0850383032389457</v>
      </c>
      <c r="G169" s="18">
        <f>SUM(G155:G165)</f>
        <v>758348</v>
      </c>
      <c r="H169" s="19">
        <f>SUM(G169/E169)</f>
        <v>0.9926085903703559</v>
      </c>
      <c r="I169" s="18">
        <f>SUM(I155:I165)</f>
        <v>751279</v>
      </c>
      <c r="J169" s="19">
        <f t="shared" si="50"/>
        <v>0.9906784220437055</v>
      </c>
      <c r="K169" s="18">
        <f>SUM(K155:K165)</f>
        <v>713407</v>
      </c>
      <c r="L169" s="19">
        <f>SUM(K169/I169)</f>
        <v>0.9495899659114656</v>
      </c>
      <c r="M169" s="18">
        <f>SUM(M155:M165)</f>
        <v>644311</v>
      </c>
      <c r="N169" s="19">
        <f>SUM(M169/K169)</f>
        <v>0.9031464507637296</v>
      </c>
      <c r="O169" s="18">
        <f>SUM(O155:O165)</f>
        <v>673259</v>
      </c>
      <c r="P169" s="19">
        <f t="shared" si="53"/>
        <v>1.0449286136663816</v>
      </c>
    </row>
    <row r="170" spans="1:16" ht="13.5" customHeight="1">
      <c r="A170" s="2" t="s">
        <v>16</v>
      </c>
      <c r="B170" s="6"/>
      <c r="C170" s="9">
        <f>SUM(C155:C166)</f>
        <v>759753</v>
      </c>
      <c r="D170" s="11"/>
      <c r="E170" s="9">
        <f>SUM(E155:E166)</f>
        <v>822033</v>
      </c>
      <c r="F170" s="10">
        <f>SUM(E170/C170)</f>
        <v>1.0819740099742943</v>
      </c>
      <c r="G170" s="9">
        <f>SUM(G155:G166)</f>
        <v>816727</v>
      </c>
      <c r="H170" s="10">
        <f>SUM(G170/E170)</f>
        <v>0.9935452712968944</v>
      </c>
      <c r="I170" s="9">
        <f>SUM(I155:I166)</f>
        <v>815882</v>
      </c>
      <c r="J170" s="7">
        <f t="shared" si="50"/>
        <v>0.9989653825574519</v>
      </c>
      <c r="K170" s="9">
        <f>SUM(K155:K166)</f>
        <v>768345</v>
      </c>
      <c r="L170" s="7">
        <f t="shared" si="51"/>
        <v>0.9417354470376844</v>
      </c>
      <c r="M170" s="9">
        <f>SUM(M155:M166)</f>
        <v>699919</v>
      </c>
      <c r="N170" s="7">
        <f>SUM(M170/K170)</f>
        <v>0.9109436516148345</v>
      </c>
      <c r="O170" s="9">
        <f>SUM(O155:O166)</f>
        <v>727259</v>
      </c>
      <c r="P170" s="7">
        <f t="shared" si="53"/>
        <v>1.0390616628495584</v>
      </c>
    </row>
    <row r="171" spans="3:5" ht="6.75" customHeight="1">
      <c r="C171" s="40"/>
      <c r="D171" s="41"/>
      <c r="E171" s="40"/>
    </row>
    <row r="172" spans="1:14" ht="13.5" customHeight="1">
      <c r="A172" s="44" t="s">
        <v>9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6" ht="13.5" customHeight="1">
      <c r="A173" s="12" t="s">
        <v>12</v>
      </c>
      <c r="B173" s="28" t="s">
        <v>13</v>
      </c>
      <c r="C173" s="28" t="s">
        <v>14</v>
      </c>
      <c r="D173" s="12" t="s">
        <v>15</v>
      </c>
      <c r="E173" s="28" t="s">
        <v>17</v>
      </c>
      <c r="F173" s="12" t="s">
        <v>15</v>
      </c>
      <c r="G173" s="28" t="s">
        <v>18</v>
      </c>
      <c r="H173" s="12" t="s">
        <v>15</v>
      </c>
      <c r="I173" s="28" t="s">
        <v>19</v>
      </c>
      <c r="J173" s="29" t="s">
        <v>15</v>
      </c>
      <c r="K173" s="28" t="s">
        <v>22</v>
      </c>
      <c r="L173" s="29" t="s">
        <v>21</v>
      </c>
      <c r="M173" s="28" t="s">
        <v>24</v>
      </c>
      <c r="N173" s="29" t="s">
        <v>21</v>
      </c>
      <c r="O173" s="28" t="s">
        <v>27</v>
      </c>
      <c r="P173" s="29" t="s">
        <v>21</v>
      </c>
    </row>
    <row r="174" spans="1:16" ht="13.5" customHeight="1">
      <c r="A174" s="12">
        <v>1</v>
      </c>
      <c r="B174" s="18"/>
      <c r="C174" s="21">
        <v>13605</v>
      </c>
      <c r="D174" s="22"/>
      <c r="E174" s="18">
        <v>13091</v>
      </c>
      <c r="F174" s="23">
        <f aca="true" t="shared" si="54" ref="F174:F189">SUM(E174/C174)</f>
        <v>0.9622197721425947</v>
      </c>
      <c r="G174" s="18">
        <v>14659</v>
      </c>
      <c r="H174" s="19">
        <f aca="true" t="shared" si="55" ref="H174:H184">SUM(G174/E174)</f>
        <v>1.1197769459934306</v>
      </c>
      <c r="I174" s="18">
        <v>13834</v>
      </c>
      <c r="J174" s="19">
        <f aca="true" t="shared" si="56" ref="J174:J189">SUM(I174/G174)</f>
        <v>0.9437205812129067</v>
      </c>
      <c r="K174" s="1">
        <v>13973</v>
      </c>
      <c r="L174" s="19">
        <f aca="true" t="shared" si="57" ref="L174:L184">SUM(K174/I174)</f>
        <v>1.0100477085441666</v>
      </c>
      <c r="M174" s="18">
        <v>13520</v>
      </c>
      <c r="N174" s="19">
        <f aca="true" t="shared" si="58" ref="N174:N184">SUM(M174/K174)</f>
        <v>0.967580333500322</v>
      </c>
      <c r="O174" s="18">
        <v>11132</v>
      </c>
      <c r="P174" s="19">
        <f aca="true" t="shared" si="59" ref="P174:P189">SUM(O174/M174)</f>
        <v>0.8233727810650887</v>
      </c>
    </row>
    <row r="175" spans="1:16" ht="13.5" customHeight="1">
      <c r="A175" s="12">
        <v>2</v>
      </c>
      <c r="B175" s="18"/>
      <c r="C175" s="21">
        <v>8867</v>
      </c>
      <c r="D175" s="22"/>
      <c r="E175" s="18">
        <v>11777</v>
      </c>
      <c r="F175" s="23">
        <f t="shared" si="54"/>
        <v>1.3281831510093605</v>
      </c>
      <c r="G175" s="18">
        <v>9447</v>
      </c>
      <c r="H175" s="19">
        <f t="shared" si="55"/>
        <v>0.8021567462002208</v>
      </c>
      <c r="I175" s="18">
        <v>12196</v>
      </c>
      <c r="J175" s="19">
        <f t="shared" si="56"/>
        <v>1.2909918492643166</v>
      </c>
      <c r="K175" s="1">
        <v>14046</v>
      </c>
      <c r="L175" s="19">
        <f t="shared" si="57"/>
        <v>1.1516890783863563</v>
      </c>
      <c r="M175" s="18">
        <v>8848</v>
      </c>
      <c r="N175" s="19">
        <f t="shared" si="58"/>
        <v>0.6299302292467607</v>
      </c>
      <c r="O175" s="18">
        <v>11484</v>
      </c>
      <c r="P175" s="19">
        <f t="shared" si="59"/>
        <v>1.2979204339963835</v>
      </c>
    </row>
    <row r="176" spans="1:16" ht="13.5" customHeight="1">
      <c r="A176" s="12">
        <v>3</v>
      </c>
      <c r="B176" s="18"/>
      <c r="C176" s="21">
        <v>12250</v>
      </c>
      <c r="D176" s="22"/>
      <c r="E176" s="18">
        <v>14637</v>
      </c>
      <c r="F176" s="23">
        <f t="shared" si="54"/>
        <v>1.1948571428571428</v>
      </c>
      <c r="G176" s="18">
        <v>14400</v>
      </c>
      <c r="H176" s="19">
        <f t="shared" si="55"/>
        <v>0.9838081574093052</v>
      </c>
      <c r="I176" s="18">
        <v>15964</v>
      </c>
      <c r="J176" s="19">
        <f t="shared" si="56"/>
        <v>1.1086111111111112</v>
      </c>
      <c r="K176" s="1">
        <v>18966</v>
      </c>
      <c r="L176" s="19">
        <f t="shared" si="57"/>
        <v>1.188048108243548</v>
      </c>
      <c r="M176" s="18">
        <v>14444</v>
      </c>
      <c r="N176" s="19">
        <f t="shared" si="58"/>
        <v>0.7615733417694822</v>
      </c>
      <c r="O176" s="18">
        <v>15125</v>
      </c>
      <c r="P176" s="19">
        <f t="shared" si="59"/>
        <v>1.047147604541678</v>
      </c>
    </row>
    <row r="177" spans="1:16" ht="13.5" customHeight="1">
      <c r="A177" s="12">
        <v>4</v>
      </c>
      <c r="B177" s="18"/>
      <c r="C177" s="21">
        <v>12154</v>
      </c>
      <c r="D177" s="22"/>
      <c r="E177" s="18">
        <v>12874</v>
      </c>
      <c r="F177" s="23">
        <f t="shared" si="54"/>
        <v>1.059239756458779</v>
      </c>
      <c r="G177" s="18">
        <v>13972</v>
      </c>
      <c r="H177" s="19">
        <f t="shared" si="55"/>
        <v>1.0852881777225416</v>
      </c>
      <c r="I177" s="18">
        <v>14683</v>
      </c>
      <c r="J177" s="19">
        <f t="shared" si="56"/>
        <v>1.0508874892642428</v>
      </c>
      <c r="K177" s="18">
        <v>14580</v>
      </c>
      <c r="L177" s="19">
        <f t="shared" si="57"/>
        <v>0.9929850847919363</v>
      </c>
      <c r="M177" s="18">
        <v>14618</v>
      </c>
      <c r="N177" s="19">
        <f t="shared" si="58"/>
        <v>1.0026063100137175</v>
      </c>
      <c r="O177" s="18">
        <v>15332</v>
      </c>
      <c r="P177" s="19">
        <f t="shared" si="59"/>
        <v>1.0488438910931728</v>
      </c>
    </row>
    <row r="178" spans="1:16" ht="13.5" customHeight="1">
      <c r="A178" s="12">
        <v>5</v>
      </c>
      <c r="B178" s="18"/>
      <c r="C178" s="21">
        <v>11918</v>
      </c>
      <c r="D178" s="22"/>
      <c r="E178" s="18">
        <v>11593</v>
      </c>
      <c r="F178" s="23">
        <f t="shared" si="54"/>
        <v>0.9727303238798456</v>
      </c>
      <c r="G178" s="18">
        <v>11616</v>
      </c>
      <c r="H178" s="19">
        <f t="shared" si="55"/>
        <v>1.001983955835418</v>
      </c>
      <c r="I178" s="18">
        <v>12213</v>
      </c>
      <c r="J178" s="19">
        <f t="shared" si="56"/>
        <v>1.0513946280991735</v>
      </c>
      <c r="K178" s="18">
        <v>13010</v>
      </c>
      <c r="L178" s="19">
        <f t="shared" si="57"/>
        <v>1.0652583312863342</v>
      </c>
      <c r="M178" s="18">
        <v>12184</v>
      </c>
      <c r="N178" s="19">
        <f t="shared" si="58"/>
        <v>0.936510376633359</v>
      </c>
      <c r="O178" s="18">
        <v>14394</v>
      </c>
      <c r="P178" s="19">
        <f t="shared" si="59"/>
        <v>1.1813854235062378</v>
      </c>
    </row>
    <row r="179" spans="1:16" ht="13.5" customHeight="1">
      <c r="A179" s="12">
        <v>6</v>
      </c>
      <c r="B179" s="18"/>
      <c r="C179" s="21">
        <v>10517</v>
      </c>
      <c r="D179" s="22"/>
      <c r="E179" s="18">
        <v>10101</v>
      </c>
      <c r="F179" s="23">
        <f t="shared" si="54"/>
        <v>0.9604449938195303</v>
      </c>
      <c r="G179" s="18">
        <v>9898</v>
      </c>
      <c r="H179" s="19">
        <f t="shared" si="55"/>
        <v>0.9799029799029799</v>
      </c>
      <c r="I179" s="18">
        <v>10151</v>
      </c>
      <c r="J179" s="19">
        <f t="shared" si="56"/>
        <v>1.0255607193372398</v>
      </c>
      <c r="K179" s="18">
        <v>11846</v>
      </c>
      <c r="L179" s="19">
        <f t="shared" si="57"/>
        <v>1.1669786227957837</v>
      </c>
      <c r="M179" s="18">
        <v>10523</v>
      </c>
      <c r="N179" s="19">
        <f t="shared" si="58"/>
        <v>0.8883167313861219</v>
      </c>
      <c r="O179" s="18">
        <v>10378</v>
      </c>
      <c r="P179" s="19">
        <f t="shared" si="59"/>
        <v>0.986220659507745</v>
      </c>
    </row>
    <row r="180" spans="1:16" ht="13.5" customHeight="1">
      <c r="A180" s="12">
        <v>7</v>
      </c>
      <c r="B180" s="18"/>
      <c r="C180" s="21">
        <v>13527</v>
      </c>
      <c r="D180" s="22"/>
      <c r="E180" s="18">
        <v>14096</v>
      </c>
      <c r="F180" s="23">
        <f t="shared" si="54"/>
        <v>1.0420640201079323</v>
      </c>
      <c r="G180" s="18">
        <v>14714</v>
      </c>
      <c r="H180" s="19">
        <f t="shared" si="55"/>
        <v>1.0438422247446084</v>
      </c>
      <c r="I180" s="18">
        <v>14978</v>
      </c>
      <c r="J180" s="19">
        <f t="shared" si="56"/>
        <v>1.0179420959630283</v>
      </c>
      <c r="K180" s="18">
        <v>15716</v>
      </c>
      <c r="L180" s="19">
        <f t="shared" si="57"/>
        <v>1.0492722659901188</v>
      </c>
      <c r="M180" s="18">
        <v>14100</v>
      </c>
      <c r="N180" s="19">
        <f t="shared" si="58"/>
        <v>0.8971748536523289</v>
      </c>
      <c r="O180" s="18">
        <v>14468</v>
      </c>
      <c r="P180" s="19">
        <f t="shared" si="59"/>
        <v>1.0260992907801418</v>
      </c>
    </row>
    <row r="181" spans="1:16" ht="13.5" customHeight="1">
      <c r="A181" s="12">
        <v>8</v>
      </c>
      <c r="B181" s="18"/>
      <c r="C181" s="21">
        <v>12721</v>
      </c>
      <c r="D181" s="22"/>
      <c r="E181" s="18">
        <v>13087</v>
      </c>
      <c r="F181" s="23">
        <f t="shared" si="54"/>
        <v>1.0287713230091975</v>
      </c>
      <c r="G181" s="18">
        <v>13609</v>
      </c>
      <c r="H181" s="19">
        <f t="shared" si="55"/>
        <v>1.0398869106747153</v>
      </c>
      <c r="I181" s="18">
        <v>13496</v>
      </c>
      <c r="J181" s="19">
        <f t="shared" si="56"/>
        <v>0.9916966713204497</v>
      </c>
      <c r="K181" s="18">
        <v>13156</v>
      </c>
      <c r="L181" s="19">
        <f t="shared" si="57"/>
        <v>0.9748073503260225</v>
      </c>
      <c r="M181" s="18">
        <v>13429</v>
      </c>
      <c r="N181" s="19">
        <f t="shared" si="58"/>
        <v>1.0207509881422925</v>
      </c>
      <c r="O181" s="18">
        <v>12291</v>
      </c>
      <c r="P181" s="19">
        <f t="shared" si="59"/>
        <v>0.9152580236800953</v>
      </c>
    </row>
    <row r="182" spans="1:16" ht="13.5" customHeight="1">
      <c r="A182" s="12">
        <v>9</v>
      </c>
      <c r="B182" s="18"/>
      <c r="C182" s="21">
        <v>9985</v>
      </c>
      <c r="D182" s="22"/>
      <c r="E182" s="18">
        <v>10460</v>
      </c>
      <c r="F182" s="23">
        <f t="shared" si="54"/>
        <v>1.0475713570355534</v>
      </c>
      <c r="G182" s="18">
        <v>10819</v>
      </c>
      <c r="H182" s="19">
        <f t="shared" si="55"/>
        <v>1.034321223709369</v>
      </c>
      <c r="I182" s="18">
        <v>12141</v>
      </c>
      <c r="J182" s="19">
        <f t="shared" si="56"/>
        <v>1.1221924392272853</v>
      </c>
      <c r="K182" s="18">
        <v>11515</v>
      </c>
      <c r="L182" s="19">
        <f t="shared" si="57"/>
        <v>0.9484391730499959</v>
      </c>
      <c r="M182" s="18">
        <v>10869</v>
      </c>
      <c r="N182" s="19">
        <f t="shared" si="58"/>
        <v>0.9438992618323925</v>
      </c>
      <c r="O182" s="18">
        <v>11570</v>
      </c>
      <c r="P182" s="19">
        <f t="shared" si="59"/>
        <v>1.0644953537583954</v>
      </c>
    </row>
    <row r="183" spans="1:16" ht="13.5" customHeight="1">
      <c r="A183" s="12">
        <v>10</v>
      </c>
      <c r="B183" s="18"/>
      <c r="C183" s="21">
        <v>13060</v>
      </c>
      <c r="D183" s="22"/>
      <c r="E183" s="18">
        <v>13461</v>
      </c>
      <c r="F183" s="23">
        <f t="shared" si="54"/>
        <v>1.0307044410413477</v>
      </c>
      <c r="G183" s="18">
        <v>14899</v>
      </c>
      <c r="H183" s="19">
        <f t="shared" si="55"/>
        <v>1.1068271302280663</v>
      </c>
      <c r="I183" s="18">
        <v>15509</v>
      </c>
      <c r="J183" s="19">
        <f t="shared" si="56"/>
        <v>1.0409423451238338</v>
      </c>
      <c r="K183" s="18">
        <v>14201</v>
      </c>
      <c r="L183" s="19">
        <f t="shared" si="57"/>
        <v>0.9156618737507254</v>
      </c>
      <c r="M183" s="18">
        <v>14504</v>
      </c>
      <c r="N183" s="19">
        <f t="shared" si="58"/>
        <v>1.021336525596789</v>
      </c>
      <c r="O183" s="18">
        <v>13300</v>
      </c>
      <c r="P183" s="19">
        <f t="shared" si="59"/>
        <v>0.916988416988417</v>
      </c>
    </row>
    <row r="184" spans="1:16" ht="13.5" customHeight="1">
      <c r="A184" s="12">
        <v>11</v>
      </c>
      <c r="B184" s="18"/>
      <c r="C184" s="21">
        <v>10864</v>
      </c>
      <c r="D184" s="22"/>
      <c r="E184" s="18">
        <v>11810</v>
      </c>
      <c r="F184" s="23">
        <f t="shared" si="54"/>
        <v>1.0870765832106037</v>
      </c>
      <c r="G184" s="18">
        <v>15043</v>
      </c>
      <c r="H184" s="19">
        <f t="shared" si="55"/>
        <v>1.2737510584250635</v>
      </c>
      <c r="I184" s="18">
        <v>14596</v>
      </c>
      <c r="J184" s="19">
        <f t="shared" si="56"/>
        <v>0.9702851824768995</v>
      </c>
      <c r="K184" s="18">
        <v>12752</v>
      </c>
      <c r="L184" s="19">
        <f t="shared" si="57"/>
        <v>0.8736640175390518</v>
      </c>
      <c r="M184" s="18">
        <v>12375</v>
      </c>
      <c r="N184" s="19">
        <f t="shared" si="58"/>
        <v>0.9704360100376411</v>
      </c>
      <c r="O184" s="18">
        <v>11600</v>
      </c>
      <c r="P184" s="19">
        <f t="shared" si="59"/>
        <v>0.9373737373737374</v>
      </c>
    </row>
    <row r="185" spans="1:16" ht="13.5" customHeight="1">
      <c r="A185" s="12">
        <v>12</v>
      </c>
      <c r="B185" s="18"/>
      <c r="C185" s="21">
        <v>12623</v>
      </c>
      <c r="D185" s="22"/>
      <c r="E185" s="18">
        <v>13025</v>
      </c>
      <c r="F185" s="23">
        <f t="shared" si="54"/>
        <v>1.0318466291689772</v>
      </c>
      <c r="G185" s="18">
        <v>14362</v>
      </c>
      <c r="H185" s="19">
        <f>SUM(G185/E185)</f>
        <v>1.1026487523992323</v>
      </c>
      <c r="I185" s="18">
        <v>16232</v>
      </c>
      <c r="J185" s="19">
        <f t="shared" si="56"/>
        <v>1.1302047068653391</v>
      </c>
      <c r="K185" s="18">
        <v>14546</v>
      </c>
      <c r="L185" s="18">
        <v>14546</v>
      </c>
      <c r="M185" s="18">
        <v>13342</v>
      </c>
      <c r="N185" s="19">
        <f>SUM(M185/K185)</f>
        <v>0.917228103946102</v>
      </c>
      <c r="O185" s="18">
        <v>12300</v>
      </c>
      <c r="P185" s="19">
        <f t="shared" si="59"/>
        <v>0.921900764503073</v>
      </c>
    </row>
    <row r="186" spans="1:16" ht="13.5" customHeight="1">
      <c r="A186" s="24" t="s">
        <v>0</v>
      </c>
      <c r="B186" s="18"/>
      <c r="C186" s="21">
        <f>SUM(C174:C179)</f>
        <v>69311</v>
      </c>
      <c r="D186" s="33"/>
      <c r="E186" s="21">
        <f>SUM(E174:E179)</f>
        <v>74073</v>
      </c>
      <c r="F186" s="23">
        <f t="shared" si="54"/>
        <v>1.0687048231882386</v>
      </c>
      <c r="G186" s="21">
        <f>SUM(G174:G179)</f>
        <v>73992</v>
      </c>
      <c r="H186" s="19">
        <f>SUM(G186/E186)</f>
        <v>0.9989064841440201</v>
      </c>
      <c r="I186" s="21">
        <f>SUM(I174:I179)</f>
        <v>79041</v>
      </c>
      <c r="J186" s="19">
        <f t="shared" si="56"/>
        <v>1.0682371067142393</v>
      </c>
      <c r="K186" s="21">
        <f>SUM(K174:K179)</f>
        <v>86421</v>
      </c>
      <c r="L186" s="19">
        <f>SUM(K186/I186)</f>
        <v>1.0933692640528334</v>
      </c>
      <c r="M186" s="21">
        <f>SUM(M174:M179)</f>
        <v>74137</v>
      </c>
      <c r="N186" s="19">
        <f>SUM(M186/K186)</f>
        <v>0.8578586223255922</v>
      </c>
      <c r="O186" s="21">
        <f>SUM(O174:O179)</f>
        <v>77845</v>
      </c>
      <c r="P186" s="19">
        <f t="shared" si="59"/>
        <v>1.0500155118227066</v>
      </c>
    </row>
    <row r="187" spans="1:16" ht="13.5" customHeight="1">
      <c r="A187" s="24" t="s">
        <v>20</v>
      </c>
      <c r="B187" s="18"/>
      <c r="C187" s="18">
        <f>SUM(C180:C185)</f>
        <v>72780</v>
      </c>
      <c r="D187" s="33"/>
      <c r="E187" s="18">
        <f>SUM(E180:E185)</f>
        <v>75939</v>
      </c>
      <c r="F187" s="23">
        <f t="shared" si="54"/>
        <v>1.0434047815333882</v>
      </c>
      <c r="G187" s="18">
        <f>SUM(G180:G185)</f>
        <v>83446</v>
      </c>
      <c r="H187" s="19">
        <f>SUM(G187/E187)</f>
        <v>1.09885566046432</v>
      </c>
      <c r="I187" s="18">
        <f>SUM(I180:I185)</f>
        <v>86952</v>
      </c>
      <c r="J187" s="19">
        <f t="shared" si="56"/>
        <v>1.0420151954557437</v>
      </c>
      <c r="K187" s="18">
        <f>SUM(K180:K185)</f>
        <v>81886</v>
      </c>
      <c r="L187" s="18">
        <f>SUM(L180:L185)</f>
        <v>14550.761844680655</v>
      </c>
      <c r="M187" s="21">
        <f>SUM(M175:M180)</f>
        <v>74717</v>
      </c>
      <c r="N187" s="19">
        <f>SUM(M187/K187)</f>
        <v>0.9124514569034999</v>
      </c>
      <c r="O187" s="21">
        <f>SUM(O175:O180)</f>
        <v>81181</v>
      </c>
      <c r="P187" s="19">
        <f t="shared" si="59"/>
        <v>1.0865131094663865</v>
      </c>
    </row>
    <row r="188" spans="1:16" ht="13.5" customHeight="1">
      <c r="A188" s="24" t="s">
        <v>26</v>
      </c>
      <c r="B188" s="18"/>
      <c r="C188" s="18">
        <f>SUM(C174:C184)</f>
        <v>129468</v>
      </c>
      <c r="D188" s="33"/>
      <c r="E188" s="18">
        <f>SUM(E174:E184)</f>
        <v>136987</v>
      </c>
      <c r="F188" s="23">
        <f t="shared" si="54"/>
        <v>1.0580761269193932</v>
      </c>
      <c r="G188" s="18">
        <f>SUM(G174:G184)</f>
        <v>143076</v>
      </c>
      <c r="H188" s="19">
        <f>SUM(G188/E188)</f>
        <v>1.0444494733076861</v>
      </c>
      <c r="I188" s="18">
        <f>SUM(I174:I184)</f>
        <v>149761</v>
      </c>
      <c r="J188" s="19">
        <f t="shared" si="56"/>
        <v>1.0467234197209874</v>
      </c>
      <c r="K188" s="18">
        <f>SUM(K174:K184)</f>
        <v>153761</v>
      </c>
      <c r="L188" s="19">
        <f>SUM(K188/I188)</f>
        <v>1.0267092233625577</v>
      </c>
      <c r="M188" s="18">
        <f>SUM(M174:M184)</f>
        <v>139414</v>
      </c>
      <c r="N188" s="19">
        <f>SUM(M188/K188)</f>
        <v>0.906692854494963</v>
      </c>
      <c r="O188" s="18">
        <f>SUM(O174:O184)</f>
        <v>141074</v>
      </c>
      <c r="P188" s="19">
        <f t="shared" si="59"/>
        <v>1.0119069820821438</v>
      </c>
    </row>
    <row r="189" spans="1:16" ht="13.5" customHeight="1">
      <c r="A189" s="2" t="s">
        <v>16</v>
      </c>
      <c r="B189" s="6"/>
      <c r="C189" s="9">
        <f>SUM(C174:C185)</f>
        <v>142091</v>
      </c>
      <c r="D189" s="11"/>
      <c r="E189" s="9">
        <f>SUM(E174:E185)</f>
        <v>150012</v>
      </c>
      <c r="F189" s="10">
        <f t="shared" si="54"/>
        <v>1.0557459656135857</v>
      </c>
      <c r="G189" s="9">
        <f>SUM(G174:G185)</f>
        <v>157438</v>
      </c>
      <c r="H189" s="10">
        <f>SUM(G189/E189)</f>
        <v>1.0495027064501508</v>
      </c>
      <c r="I189" s="9">
        <f>SUM(I174:I185)</f>
        <v>165993</v>
      </c>
      <c r="J189" s="7">
        <f t="shared" si="56"/>
        <v>1.0543388508492233</v>
      </c>
      <c r="K189" s="9">
        <f>SUM(K174:K185)</f>
        <v>168307</v>
      </c>
      <c r="L189" s="7">
        <f>SUM(K189/I189)</f>
        <v>1.0139403468820973</v>
      </c>
      <c r="M189" s="9">
        <f>SUM(M174:M185)</f>
        <v>152756</v>
      </c>
      <c r="N189" s="7">
        <f>SUM(M189/K189)</f>
        <v>0.9076033676555342</v>
      </c>
      <c r="O189" s="9">
        <f>SUM(O174:O185)</f>
        <v>153374</v>
      </c>
      <c r="P189" s="7">
        <f t="shared" si="59"/>
        <v>1.004045667600618</v>
      </c>
    </row>
    <row r="190" spans="3:5" ht="6.75" customHeight="1">
      <c r="C190" s="40"/>
      <c r="D190" s="41"/>
      <c r="E190" s="40"/>
    </row>
    <row r="191" spans="1:14" ht="13.5" customHeight="1">
      <c r="A191" s="44" t="s">
        <v>6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6" ht="13.5" customHeight="1">
      <c r="A192" s="12" t="s">
        <v>12</v>
      </c>
      <c r="B192" s="28" t="s">
        <v>13</v>
      </c>
      <c r="C192" s="28" t="s">
        <v>14</v>
      </c>
      <c r="D192" s="12" t="s">
        <v>15</v>
      </c>
      <c r="E192" s="28" t="s">
        <v>17</v>
      </c>
      <c r="F192" s="12" t="s">
        <v>15</v>
      </c>
      <c r="G192" s="28" t="s">
        <v>18</v>
      </c>
      <c r="H192" s="12" t="s">
        <v>15</v>
      </c>
      <c r="I192" s="28" t="s">
        <v>19</v>
      </c>
      <c r="J192" s="29" t="s">
        <v>15</v>
      </c>
      <c r="K192" s="28" t="s">
        <v>22</v>
      </c>
      <c r="L192" s="29" t="s">
        <v>21</v>
      </c>
      <c r="M192" s="28" t="s">
        <v>24</v>
      </c>
      <c r="N192" s="29" t="s">
        <v>21</v>
      </c>
      <c r="O192" s="28" t="s">
        <v>27</v>
      </c>
      <c r="P192" s="29" t="s">
        <v>21</v>
      </c>
    </row>
    <row r="193" spans="1:16" ht="13.5" customHeight="1">
      <c r="A193" s="12">
        <v>1</v>
      </c>
      <c r="B193" s="18"/>
      <c r="C193" s="21">
        <v>19024</v>
      </c>
      <c r="D193" s="22"/>
      <c r="E193" s="18">
        <v>18333</v>
      </c>
      <c r="F193" s="23">
        <f aca="true" t="shared" si="60" ref="F193:F203">SUM(E193/C193)</f>
        <v>0.9636774600504626</v>
      </c>
      <c r="G193" s="18">
        <v>18162</v>
      </c>
      <c r="H193" s="19">
        <f aca="true" t="shared" si="61" ref="H193:H203">SUM(G193/E193)</f>
        <v>0.990672557682867</v>
      </c>
      <c r="I193" s="18">
        <v>17120</v>
      </c>
      <c r="J193" s="19">
        <f aca="true" t="shared" si="62" ref="J193:J208">SUM(I193/G193)</f>
        <v>0.9426274639356899</v>
      </c>
      <c r="K193" s="1">
        <v>15198</v>
      </c>
      <c r="L193" s="19">
        <f aca="true" t="shared" si="63" ref="L193:L208">SUM(K193/I193)</f>
        <v>0.8877336448598131</v>
      </c>
      <c r="M193" s="18">
        <v>13598</v>
      </c>
      <c r="N193" s="19">
        <f aca="true" t="shared" si="64" ref="N193:N203">SUM(M193/K193)</f>
        <v>0.8947229898670878</v>
      </c>
      <c r="O193" s="45">
        <v>12261</v>
      </c>
      <c r="P193" s="19">
        <f aca="true" t="shared" si="65" ref="P193:P208">SUM(O193/M193)</f>
        <v>0.9016767171642889</v>
      </c>
    </row>
    <row r="194" spans="1:16" ht="13.5" customHeight="1">
      <c r="A194" s="12">
        <v>2</v>
      </c>
      <c r="B194" s="18"/>
      <c r="C194" s="21">
        <v>15900</v>
      </c>
      <c r="D194" s="22"/>
      <c r="E194" s="18">
        <v>17644</v>
      </c>
      <c r="F194" s="23">
        <f t="shared" si="60"/>
        <v>1.109685534591195</v>
      </c>
      <c r="G194" s="18">
        <v>14494</v>
      </c>
      <c r="H194" s="19">
        <f t="shared" si="61"/>
        <v>0.821469054636137</v>
      </c>
      <c r="I194" s="18">
        <v>15941</v>
      </c>
      <c r="J194" s="19">
        <f t="shared" si="62"/>
        <v>1.0998344142403753</v>
      </c>
      <c r="K194" s="1">
        <v>16338</v>
      </c>
      <c r="L194" s="19">
        <f t="shared" si="63"/>
        <v>1.024904334734333</v>
      </c>
      <c r="M194" s="18">
        <v>11305</v>
      </c>
      <c r="N194" s="19">
        <f t="shared" si="64"/>
        <v>0.6919451585261354</v>
      </c>
      <c r="O194" s="18">
        <v>15630</v>
      </c>
      <c r="P194" s="19">
        <f t="shared" si="65"/>
        <v>1.3825740822644847</v>
      </c>
    </row>
    <row r="195" spans="1:16" ht="13.5" customHeight="1">
      <c r="A195" s="12">
        <v>3</v>
      </c>
      <c r="B195" s="18"/>
      <c r="C195" s="21">
        <v>17374</v>
      </c>
      <c r="D195" s="22"/>
      <c r="E195" s="18">
        <v>22172</v>
      </c>
      <c r="F195" s="23">
        <f t="shared" si="60"/>
        <v>1.2761597789800851</v>
      </c>
      <c r="G195" s="18">
        <v>19438</v>
      </c>
      <c r="H195" s="19">
        <f t="shared" si="61"/>
        <v>0.8766913223885983</v>
      </c>
      <c r="I195" s="18">
        <v>21935</v>
      </c>
      <c r="J195" s="19">
        <f t="shared" si="62"/>
        <v>1.1284597180779916</v>
      </c>
      <c r="K195" s="1">
        <v>22912</v>
      </c>
      <c r="L195" s="19">
        <f t="shared" si="63"/>
        <v>1.044540688397538</v>
      </c>
      <c r="M195" s="18">
        <v>18837</v>
      </c>
      <c r="N195" s="19">
        <f t="shared" si="64"/>
        <v>0.8221456005586593</v>
      </c>
      <c r="O195" s="18">
        <v>17809</v>
      </c>
      <c r="P195" s="19">
        <f t="shared" si="65"/>
        <v>0.9454265541222063</v>
      </c>
    </row>
    <row r="196" spans="1:16" ht="13.5" customHeight="1">
      <c r="A196" s="12">
        <v>4</v>
      </c>
      <c r="B196" s="18"/>
      <c r="C196" s="21">
        <v>22758</v>
      </c>
      <c r="D196" s="22"/>
      <c r="E196" s="18">
        <v>22051</v>
      </c>
      <c r="F196" s="23">
        <f t="shared" si="60"/>
        <v>0.9689340012303366</v>
      </c>
      <c r="G196" s="18">
        <v>22457</v>
      </c>
      <c r="H196" s="19">
        <f t="shared" si="61"/>
        <v>1.0184118634075552</v>
      </c>
      <c r="I196" s="18">
        <v>20866</v>
      </c>
      <c r="J196" s="19">
        <f t="shared" si="62"/>
        <v>0.9291534933428329</v>
      </c>
      <c r="K196" s="18">
        <v>18952</v>
      </c>
      <c r="L196" s="19">
        <f t="shared" si="63"/>
        <v>0.9082718297709192</v>
      </c>
      <c r="M196" s="18">
        <v>20204</v>
      </c>
      <c r="N196" s="19">
        <f t="shared" si="64"/>
        <v>1.0660616293794851</v>
      </c>
      <c r="O196" s="18">
        <v>18419</v>
      </c>
      <c r="P196" s="19">
        <f t="shared" si="65"/>
        <v>0.9116511581864978</v>
      </c>
    </row>
    <row r="197" spans="1:16" ht="13.5" customHeight="1">
      <c r="A197" s="12">
        <v>5</v>
      </c>
      <c r="B197" s="18"/>
      <c r="C197" s="21">
        <v>17916</v>
      </c>
      <c r="D197" s="22"/>
      <c r="E197" s="18">
        <v>15695</v>
      </c>
      <c r="F197" s="23">
        <f t="shared" si="60"/>
        <v>0.8760325965617325</v>
      </c>
      <c r="G197" s="18">
        <v>17131</v>
      </c>
      <c r="H197" s="19">
        <f t="shared" si="61"/>
        <v>1.0914941064033132</v>
      </c>
      <c r="I197" s="18">
        <v>16425</v>
      </c>
      <c r="J197" s="19">
        <f t="shared" si="62"/>
        <v>0.95878816181192</v>
      </c>
      <c r="K197" s="18">
        <v>16002</v>
      </c>
      <c r="L197" s="19">
        <f t="shared" si="63"/>
        <v>0.9742465753424657</v>
      </c>
      <c r="M197" s="18">
        <v>13286</v>
      </c>
      <c r="N197" s="19">
        <f t="shared" si="64"/>
        <v>0.8302712160979877</v>
      </c>
      <c r="O197" s="18">
        <v>14969</v>
      </c>
      <c r="P197" s="19">
        <f t="shared" si="65"/>
        <v>1.126674695167846</v>
      </c>
    </row>
    <row r="198" spans="1:16" ht="13.5" customHeight="1">
      <c r="A198" s="12">
        <v>6</v>
      </c>
      <c r="B198" s="18"/>
      <c r="C198" s="21">
        <v>14510</v>
      </c>
      <c r="D198" s="22"/>
      <c r="E198" s="18">
        <v>14017</v>
      </c>
      <c r="F198" s="23">
        <f t="shared" si="60"/>
        <v>0.9660234321157822</v>
      </c>
      <c r="G198" s="18">
        <v>13462</v>
      </c>
      <c r="H198" s="19">
        <f t="shared" si="61"/>
        <v>0.9604052222301491</v>
      </c>
      <c r="I198" s="18">
        <v>14158</v>
      </c>
      <c r="J198" s="19">
        <f t="shared" si="62"/>
        <v>1.0517010845342445</v>
      </c>
      <c r="K198" s="18">
        <v>14236</v>
      </c>
      <c r="L198" s="19">
        <f t="shared" si="63"/>
        <v>1.0055092527193106</v>
      </c>
      <c r="M198" s="18">
        <v>11376</v>
      </c>
      <c r="N198" s="19">
        <f t="shared" si="64"/>
        <v>0.7991008710311885</v>
      </c>
      <c r="O198" s="18">
        <v>12071</v>
      </c>
      <c r="P198" s="19">
        <f t="shared" si="65"/>
        <v>1.0610935302390998</v>
      </c>
    </row>
    <row r="199" spans="1:16" ht="13.5" customHeight="1">
      <c r="A199" s="12">
        <v>7</v>
      </c>
      <c r="B199" s="18"/>
      <c r="C199" s="21">
        <v>19338</v>
      </c>
      <c r="D199" s="22"/>
      <c r="E199" s="18">
        <v>19663</v>
      </c>
      <c r="F199" s="23">
        <f t="shared" si="60"/>
        <v>1.016806288137346</v>
      </c>
      <c r="G199" s="18">
        <v>18731</v>
      </c>
      <c r="H199" s="19">
        <f t="shared" si="61"/>
        <v>0.952601332451813</v>
      </c>
      <c r="I199" s="18">
        <v>20672</v>
      </c>
      <c r="J199" s="19">
        <f t="shared" si="62"/>
        <v>1.103625006673429</v>
      </c>
      <c r="K199" s="18">
        <v>18618</v>
      </c>
      <c r="L199" s="19">
        <f t="shared" si="63"/>
        <v>0.9006385448916409</v>
      </c>
      <c r="M199" s="18">
        <v>16174</v>
      </c>
      <c r="N199" s="19">
        <f t="shared" si="64"/>
        <v>0.8687291868084649</v>
      </c>
      <c r="O199" s="18">
        <v>16233</v>
      </c>
      <c r="P199" s="19">
        <f t="shared" si="65"/>
        <v>1.003647829850377</v>
      </c>
    </row>
    <row r="200" spans="1:16" ht="13.5" customHeight="1">
      <c r="A200" s="12">
        <v>8</v>
      </c>
      <c r="B200" s="18"/>
      <c r="C200" s="21">
        <v>20523</v>
      </c>
      <c r="D200" s="22"/>
      <c r="E200" s="18">
        <v>18820</v>
      </c>
      <c r="F200" s="23">
        <f t="shared" si="60"/>
        <v>0.917019928860303</v>
      </c>
      <c r="G200" s="18">
        <v>17448</v>
      </c>
      <c r="H200" s="19">
        <f t="shared" si="61"/>
        <v>0.9270988310308182</v>
      </c>
      <c r="I200" s="18">
        <v>18248</v>
      </c>
      <c r="J200" s="19">
        <f t="shared" si="62"/>
        <v>1.0458505272810636</v>
      </c>
      <c r="K200" s="18">
        <v>16273</v>
      </c>
      <c r="L200" s="19">
        <f t="shared" si="63"/>
        <v>0.8917689609820254</v>
      </c>
      <c r="M200" s="18">
        <v>14943</v>
      </c>
      <c r="N200" s="19">
        <f t="shared" si="64"/>
        <v>0.918269526209058</v>
      </c>
      <c r="O200" s="18">
        <v>14880</v>
      </c>
      <c r="P200" s="19">
        <f t="shared" si="65"/>
        <v>0.9957839791206585</v>
      </c>
    </row>
    <row r="201" spans="1:16" ht="13.5" customHeight="1">
      <c r="A201" s="12">
        <v>9</v>
      </c>
      <c r="B201" s="18"/>
      <c r="C201" s="21">
        <v>16362</v>
      </c>
      <c r="D201" s="22"/>
      <c r="E201" s="18">
        <v>16602</v>
      </c>
      <c r="F201" s="23">
        <f t="shared" si="60"/>
        <v>1.0146681334800147</v>
      </c>
      <c r="G201" s="18">
        <v>17223</v>
      </c>
      <c r="H201" s="19">
        <f t="shared" si="61"/>
        <v>1.0374051319118178</v>
      </c>
      <c r="I201" s="18">
        <v>18751</v>
      </c>
      <c r="J201" s="19">
        <f t="shared" si="62"/>
        <v>1.088718573999884</v>
      </c>
      <c r="K201" s="18">
        <v>16499</v>
      </c>
      <c r="L201" s="19">
        <f t="shared" si="63"/>
        <v>0.8798997386806037</v>
      </c>
      <c r="M201" s="18">
        <v>14418</v>
      </c>
      <c r="N201" s="19">
        <f t="shared" si="64"/>
        <v>0.8738711437056791</v>
      </c>
      <c r="O201" s="18">
        <v>15545</v>
      </c>
      <c r="P201" s="19">
        <f t="shared" si="65"/>
        <v>1.078166181162436</v>
      </c>
    </row>
    <row r="202" spans="1:16" ht="13.5" customHeight="1">
      <c r="A202" s="12">
        <v>10</v>
      </c>
      <c r="B202" s="18"/>
      <c r="C202" s="21">
        <v>19876</v>
      </c>
      <c r="D202" s="22"/>
      <c r="E202" s="18">
        <v>22673</v>
      </c>
      <c r="F202" s="23">
        <f t="shared" si="60"/>
        <v>1.1407224793721071</v>
      </c>
      <c r="G202" s="18">
        <v>23226</v>
      </c>
      <c r="H202" s="19">
        <f t="shared" si="61"/>
        <v>1.024390243902439</v>
      </c>
      <c r="I202" s="18">
        <v>22614</v>
      </c>
      <c r="J202" s="19">
        <f t="shared" si="62"/>
        <v>0.9736502195815034</v>
      </c>
      <c r="K202" s="18">
        <v>20803</v>
      </c>
      <c r="L202" s="19">
        <f t="shared" si="63"/>
        <v>0.9199168656584417</v>
      </c>
      <c r="M202" s="18">
        <v>18288</v>
      </c>
      <c r="N202" s="19">
        <f t="shared" si="64"/>
        <v>0.8791039753881652</v>
      </c>
      <c r="O202" s="18">
        <v>18500</v>
      </c>
      <c r="P202" s="19">
        <f t="shared" si="65"/>
        <v>1.0115923009623797</v>
      </c>
    </row>
    <row r="203" spans="1:16" ht="13.5" customHeight="1">
      <c r="A203" s="12">
        <v>11</v>
      </c>
      <c r="B203" s="18"/>
      <c r="C203" s="21">
        <v>17018</v>
      </c>
      <c r="D203" s="22"/>
      <c r="E203" s="18">
        <v>17573</v>
      </c>
      <c r="F203" s="23">
        <f t="shared" si="60"/>
        <v>1.032612527911623</v>
      </c>
      <c r="G203" s="18">
        <v>18655</v>
      </c>
      <c r="H203" s="19">
        <f t="shared" si="61"/>
        <v>1.061571729357537</v>
      </c>
      <c r="I203" s="18">
        <v>17682</v>
      </c>
      <c r="J203" s="19">
        <f t="shared" si="62"/>
        <v>0.9478424015009381</v>
      </c>
      <c r="K203" s="18">
        <v>15897</v>
      </c>
      <c r="L203" s="19">
        <f t="shared" si="63"/>
        <v>0.8990498812351544</v>
      </c>
      <c r="M203" s="18">
        <v>15264</v>
      </c>
      <c r="N203" s="19">
        <f t="shared" si="64"/>
        <v>0.9601811662577845</v>
      </c>
      <c r="O203" s="18">
        <v>15100</v>
      </c>
      <c r="P203" s="19">
        <f t="shared" si="65"/>
        <v>0.9892557651991615</v>
      </c>
    </row>
    <row r="204" spans="1:16" ht="13.5" customHeight="1">
      <c r="A204" s="12">
        <v>12</v>
      </c>
      <c r="B204" s="18"/>
      <c r="C204" s="21">
        <v>15105</v>
      </c>
      <c r="D204" s="22"/>
      <c r="E204" s="18">
        <v>16292</v>
      </c>
      <c r="F204" s="23">
        <f>SUM(E204/C204)</f>
        <v>1.0785832505792783</v>
      </c>
      <c r="G204" s="18">
        <v>16049</v>
      </c>
      <c r="H204" s="19">
        <f>SUM(G204/E204)</f>
        <v>0.9850847041492757</v>
      </c>
      <c r="I204" s="18">
        <v>17533</v>
      </c>
      <c r="J204" s="19">
        <f t="shared" si="62"/>
        <v>1.0924668203626393</v>
      </c>
      <c r="K204" s="18">
        <v>14835</v>
      </c>
      <c r="L204" s="19">
        <f t="shared" si="63"/>
        <v>0.8461187475047054</v>
      </c>
      <c r="M204" s="18">
        <v>13767</v>
      </c>
      <c r="N204" s="19">
        <f>SUM(M204/K204)</f>
        <v>0.9280080889787664</v>
      </c>
      <c r="O204" s="18">
        <v>12600</v>
      </c>
      <c r="P204" s="19">
        <f t="shared" si="65"/>
        <v>0.9152320767051645</v>
      </c>
    </row>
    <row r="205" spans="1:16" ht="13.5" customHeight="1">
      <c r="A205" s="24" t="s">
        <v>0</v>
      </c>
      <c r="B205" s="18"/>
      <c r="C205" s="21">
        <f>SUM(C193:C198)</f>
        <v>107482</v>
      </c>
      <c r="D205" s="33"/>
      <c r="E205" s="21">
        <f>SUM(E193:E198)</f>
        <v>109912</v>
      </c>
      <c r="F205" s="23">
        <f>SUM(E205/C205)</f>
        <v>1.0226084367615043</v>
      </c>
      <c r="G205" s="21">
        <f>SUM(G193:G198)</f>
        <v>105144</v>
      </c>
      <c r="H205" s="19">
        <f>SUM(G205/E205)</f>
        <v>0.9566198413276076</v>
      </c>
      <c r="I205" s="21">
        <f>SUM(I193:I198)</f>
        <v>106445</v>
      </c>
      <c r="J205" s="19">
        <f t="shared" si="62"/>
        <v>1.0123735068097086</v>
      </c>
      <c r="K205" s="21">
        <f>SUM(K193:K198)</f>
        <v>103638</v>
      </c>
      <c r="L205" s="19">
        <f t="shared" si="63"/>
        <v>0.9736295739583822</v>
      </c>
      <c r="M205" s="21">
        <f>SUM(M193:M198)</f>
        <v>88606</v>
      </c>
      <c r="N205" s="19">
        <f>SUM(M205/K205)</f>
        <v>0.8549566761226577</v>
      </c>
      <c r="O205" s="21">
        <f>SUM(O193:O198)</f>
        <v>91159</v>
      </c>
      <c r="P205" s="19">
        <f t="shared" si="65"/>
        <v>1.0288129472044782</v>
      </c>
    </row>
    <row r="206" spans="1:16" ht="13.5" customHeight="1">
      <c r="A206" s="24" t="s">
        <v>20</v>
      </c>
      <c r="B206" s="18"/>
      <c r="C206" s="18">
        <f>SUM(C199:C204)</f>
        <v>108222</v>
      </c>
      <c r="D206" s="33"/>
      <c r="E206" s="18">
        <f>SUM(E199:E204)</f>
        <v>111623</v>
      </c>
      <c r="F206" s="23">
        <f>SUM(E206/C206)</f>
        <v>1.0314261425588143</v>
      </c>
      <c r="G206" s="18">
        <f>SUM(G199:G204)</f>
        <v>111332</v>
      </c>
      <c r="H206" s="19">
        <f>SUM(G206/E206)</f>
        <v>0.9973930104010822</v>
      </c>
      <c r="I206" s="18">
        <f>SUM(I199:I204)</f>
        <v>115500</v>
      </c>
      <c r="J206" s="19">
        <f t="shared" si="62"/>
        <v>1.0374375741026838</v>
      </c>
      <c r="K206" s="18">
        <f>SUM(K199:K204)</f>
        <v>102925</v>
      </c>
      <c r="L206" s="19">
        <f t="shared" si="63"/>
        <v>0.8911255411255411</v>
      </c>
      <c r="M206" s="21">
        <f>SUM(M194:M199)</f>
        <v>91182</v>
      </c>
      <c r="N206" s="19">
        <f>SUM(M206/K206)</f>
        <v>0.88590721399077</v>
      </c>
      <c r="O206" s="21">
        <f>SUM(O194:O199)</f>
        <v>95131</v>
      </c>
      <c r="P206" s="19">
        <f t="shared" si="65"/>
        <v>1.043308986422759</v>
      </c>
    </row>
    <row r="207" spans="1:16" ht="13.5" customHeight="1">
      <c r="A207" s="24" t="s">
        <v>26</v>
      </c>
      <c r="B207" s="18"/>
      <c r="C207" s="18">
        <f>SUM(C193:C203)</f>
        <v>200599</v>
      </c>
      <c r="D207" s="33"/>
      <c r="E207" s="18">
        <f>SUM(E193:E203)</f>
        <v>205243</v>
      </c>
      <c r="F207" s="23">
        <f>SUM(E207/C207)</f>
        <v>1.0231506637620327</v>
      </c>
      <c r="G207" s="18">
        <f>SUM(G193:G203)</f>
        <v>200427</v>
      </c>
      <c r="H207" s="19">
        <f>SUM(G207/E207)</f>
        <v>0.9765351315270192</v>
      </c>
      <c r="I207" s="18">
        <f>SUM(I193:I203)</f>
        <v>204412</v>
      </c>
      <c r="J207" s="19">
        <f t="shared" si="62"/>
        <v>1.0198825507541398</v>
      </c>
      <c r="K207" s="18">
        <f>SUM(K193:K203)</f>
        <v>191728</v>
      </c>
      <c r="L207" s="19">
        <f>SUM(K207/I207)</f>
        <v>0.9379488484042032</v>
      </c>
      <c r="M207" s="18">
        <f>SUM(M193:M203)</f>
        <v>167693</v>
      </c>
      <c r="N207" s="19">
        <f>SUM(M207/K207)</f>
        <v>0.8746401151631478</v>
      </c>
      <c r="O207" s="18">
        <f>SUM(O193:O203)</f>
        <v>171417</v>
      </c>
      <c r="P207" s="19">
        <f t="shared" si="65"/>
        <v>1.0222072477682431</v>
      </c>
    </row>
    <row r="208" spans="1:16" ht="13.5" customHeight="1">
      <c r="A208" s="2" t="s">
        <v>16</v>
      </c>
      <c r="B208" s="6"/>
      <c r="C208" s="9">
        <f>SUM(C193:C204)</f>
        <v>215704</v>
      </c>
      <c r="D208" s="11"/>
      <c r="E208" s="9">
        <f>SUM(E193:E204)</f>
        <v>221535</v>
      </c>
      <c r="F208" s="10">
        <f>SUM(E208/C208)</f>
        <v>1.0270324147906391</v>
      </c>
      <c r="G208" s="9">
        <f>SUM(G193:G204)</f>
        <v>216476</v>
      </c>
      <c r="H208" s="10">
        <f>SUM(G208/E208)</f>
        <v>0.9771638792967251</v>
      </c>
      <c r="I208" s="9">
        <f>SUM(I193:I204)</f>
        <v>221945</v>
      </c>
      <c r="J208" s="7">
        <f t="shared" si="62"/>
        <v>1.0252637705796486</v>
      </c>
      <c r="K208" s="9">
        <f>SUM(K193:K204)</f>
        <v>206563</v>
      </c>
      <c r="L208" s="7">
        <f t="shared" si="63"/>
        <v>0.9306945414404469</v>
      </c>
      <c r="M208" s="9">
        <f>SUM(M193:M204)</f>
        <v>181460</v>
      </c>
      <c r="N208" s="7">
        <f>SUM(M208/K208)</f>
        <v>0.8784729114120148</v>
      </c>
      <c r="O208" s="9">
        <f>SUM(O193:O204)</f>
        <v>184017</v>
      </c>
      <c r="P208" s="7">
        <f t="shared" si="65"/>
        <v>1.0140912597817702</v>
      </c>
    </row>
    <row r="209" spans="3:5" ht="6.75" customHeight="1">
      <c r="C209" s="40"/>
      <c r="D209" s="41"/>
      <c r="E209" s="40"/>
    </row>
    <row r="210" spans="1:14" ht="13.5" customHeight="1">
      <c r="A210" s="44" t="s">
        <v>10</v>
      </c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6" ht="13.5" customHeight="1">
      <c r="A211" s="12" t="s">
        <v>12</v>
      </c>
      <c r="B211" s="28" t="s">
        <v>13</v>
      </c>
      <c r="C211" s="28" t="s">
        <v>14</v>
      </c>
      <c r="D211" s="12" t="s">
        <v>15</v>
      </c>
      <c r="E211" s="28" t="s">
        <v>17</v>
      </c>
      <c r="F211" s="12" t="s">
        <v>15</v>
      </c>
      <c r="G211" s="28" t="s">
        <v>18</v>
      </c>
      <c r="H211" s="12" t="s">
        <v>15</v>
      </c>
      <c r="I211" s="28" t="s">
        <v>19</v>
      </c>
      <c r="J211" s="29" t="s">
        <v>15</v>
      </c>
      <c r="K211" s="28" t="s">
        <v>22</v>
      </c>
      <c r="L211" s="29" t="s">
        <v>21</v>
      </c>
      <c r="M211" s="28" t="s">
        <v>24</v>
      </c>
      <c r="N211" s="29" t="s">
        <v>21</v>
      </c>
      <c r="O211" s="28" t="s">
        <v>27</v>
      </c>
      <c r="P211" s="29" t="s">
        <v>21</v>
      </c>
    </row>
    <row r="212" spans="1:16" ht="13.5" customHeight="1">
      <c r="A212" s="12">
        <v>1</v>
      </c>
      <c r="B212" s="18"/>
      <c r="C212" s="21">
        <v>6910</v>
      </c>
      <c r="D212" s="22"/>
      <c r="E212" s="18">
        <v>8122</v>
      </c>
      <c r="F212" s="23">
        <f aca="true" t="shared" si="66" ref="F212:F222">SUM(E212/C212)</f>
        <v>1.175397973950796</v>
      </c>
      <c r="G212" s="18">
        <v>7928</v>
      </c>
      <c r="H212" s="19">
        <f aca="true" t="shared" si="67" ref="H212:H222">SUM(G212/E212)</f>
        <v>0.9761142575720266</v>
      </c>
      <c r="I212" s="18">
        <v>7710</v>
      </c>
      <c r="J212" s="19">
        <f aca="true" t="shared" si="68" ref="J212:J227">SUM(I212/G212)</f>
        <v>0.972502522704339</v>
      </c>
      <c r="K212" s="1">
        <v>8294</v>
      </c>
      <c r="L212" s="19">
        <f aca="true" t="shared" si="69" ref="L212:L227">SUM(K212/I212)</f>
        <v>1.075745784695201</v>
      </c>
      <c r="M212" s="18">
        <v>6503</v>
      </c>
      <c r="N212" s="19">
        <f aca="true" t="shared" si="70" ref="N212:N222">SUM(M212/K212)</f>
        <v>0.7840607668193875</v>
      </c>
      <c r="O212" s="18">
        <v>6899</v>
      </c>
      <c r="P212" s="19">
        <f aca="true" t="shared" si="71" ref="P212:P227">SUM(O212/M212)</f>
        <v>1.0608949715515916</v>
      </c>
    </row>
    <row r="213" spans="1:16" ht="13.5" customHeight="1">
      <c r="A213" s="12">
        <v>2</v>
      </c>
      <c r="B213" s="18"/>
      <c r="C213" s="21">
        <v>8534</v>
      </c>
      <c r="D213" s="22"/>
      <c r="E213" s="18">
        <v>7985</v>
      </c>
      <c r="F213" s="23">
        <f t="shared" si="66"/>
        <v>0.9356690883524724</v>
      </c>
      <c r="G213" s="18">
        <v>8099</v>
      </c>
      <c r="H213" s="19">
        <f t="shared" si="67"/>
        <v>1.0142767689417658</v>
      </c>
      <c r="I213" s="18">
        <v>8574</v>
      </c>
      <c r="J213" s="19">
        <f t="shared" si="68"/>
        <v>1.0586492159525867</v>
      </c>
      <c r="K213" s="1">
        <v>9421</v>
      </c>
      <c r="L213" s="19">
        <f t="shared" si="69"/>
        <v>1.0987870305574994</v>
      </c>
      <c r="M213" s="18">
        <v>7787</v>
      </c>
      <c r="N213" s="19">
        <f t="shared" si="70"/>
        <v>0.8265576902664261</v>
      </c>
      <c r="O213" s="18">
        <v>7293</v>
      </c>
      <c r="P213" s="19">
        <f t="shared" si="71"/>
        <v>0.9365609348914858</v>
      </c>
    </row>
    <row r="214" spans="1:16" ht="13.5" customHeight="1">
      <c r="A214" s="12">
        <v>3</v>
      </c>
      <c r="B214" s="18"/>
      <c r="C214" s="21">
        <v>10799</v>
      </c>
      <c r="D214" s="22"/>
      <c r="E214" s="18">
        <v>12150</v>
      </c>
      <c r="F214" s="23">
        <f t="shared" si="66"/>
        <v>1.1251041763126215</v>
      </c>
      <c r="G214" s="18">
        <v>11741</v>
      </c>
      <c r="H214" s="19">
        <f t="shared" si="67"/>
        <v>0.9663374485596707</v>
      </c>
      <c r="I214" s="18">
        <v>12787</v>
      </c>
      <c r="J214" s="19">
        <f t="shared" si="68"/>
        <v>1.0890895153734776</v>
      </c>
      <c r="K214" s="1">
        <v>13334</v>
      </c>
      <c r="L214" s="19">
        <f t="shared" si="69"/>
        <v>1.0427778212246812</v>
      </c>
      <c r="M214" s="18">
        <v>11881</v>
      </c>
      <c r="N214" s="19">
        <f t="shared" si="70"/>
        <v>0.8910304484775762</v>
      </c>
      <c r="O214" s="18">
        <v>14141</v>
      </c>
      <c r="P214" s="19">
        <f t="shared" si="71"/>
        <v>1.1902196784782426</v>
      </c>
    </row>
    <row r="215" spans="1:16" ht="13.5" customHeight="1">
      <c r="A215" s="12">
        <v>4</v>
      </c>
      <c r="B215" s="18"/>
      <c r="C215" s="21">
        <v>9646</v>
      </c>
      <c r="D215" s="22"/>
      <c r="E215" s="18">
        <v>10978</v>
      </c>
      <c r="F215" s="23">
        <f t="shared" si="66"/>
        <v>1.138088326767572</v>
      </c>
      <c r="G215" s="18">
        <v>11206</v>
      </c>
      <c r="H215" s="19">
        <f t="shared" si="67"/>
        <v>1.0207688103479686</v>
      </c>
      <c r="I215" s="18">
        <v>10749</v>
      </c>
      <c r="J215" s="19">
        <f t="shared" si="68"/>
        <v>0.9592182759236123</v>
      </c>
      <c r="K215" s="18">
        <v>11533</v>
      </c>
      <c r="L215" s="19">
        <f t="shared" si="69"/>
        <v>1.0729370173969672</v>
      </c>
      <c r="M215" s="18">
        <v>11046</v>
      </c>
      <c r="N215" s="19">
        <f t="shared" si="70"/>
        <v>0.9577733460504639</v>
      </c>
      <c r="O215" s="18">
        <v>10196</v>
      </c>
      <c r="P215" s="19">
        <f t="shared" si="71"/>
        <v>0.9230490675357595</v>
      </c>
    </row>
    <row r="216" spans="1:16" ht="13.5" customHeight="1">
      <c r="A216" s="12">
        <v>5</v>
      </c>
      <c r="B216" s="18"/>
      <c r="C216" s="21">
        <v>9401</v>
      </c>
      <c r="D216" s="22"/>
      <c r="E216" s="18">
        <v>9681</v>
      </c>
      <c r="F216" s="23">
        <f t="shared" si="66"/>
        <v>1.0297840655249442</v>
      </c>
      <c r="G216" s="18">
        <v>9897</v>
      </c>
      <c r="H216" s="19">
        <f t="shared" si="67"/>
        <v>1.0223117446544778</v>
      </c>
      <c r="I216" s="18">
        <v>10030</v>
      </c>
      <c r="J216" s="19">
        <f t="shared" si="68"/>
        <v>1.0134384156815197</v>
      </c>
      <c r="K216" s="18">
        <v>10673</v>
      </c>
      <c r="L216" s="19">
        <f t="shared" si="69"/>
        <v>1.0641076769690927</v>
      </c>
      <c r="M216" s="18">
        <v>9076</v>
      </c>
      <c r="N216" s="19">
        <f t="shared" si="70"/>
        <v>0.8503700927574253</v>
      </c>
      <c r="O216" s="18">
        <v>10944</v>
      </c>
      <c r="P216" s="19">
        <f t="shared" si="71"/>
        <v>1.2058175407668577</v>
      </c>
    </row>
    <row r="217" spans="1:16" ht="13.5" customHeight="1">
      <c r="A217" s="12">
        <v>6</v>
      </c>
      <c r="B217" s="18"/>
      <c r="C217" s="21">
        <v>7325</v>
      </c>
      <c r="D217" s="22"/>
      <c r="E217" s="18">
        <v>8236</v>
      </c>
      <c r="F217" s="23">
        <f t="shared" si="66"/>
        <v>1.124368600682594</v>
      </c>
      <c r="G217" s="18">
        <v>7044</v>
      </c>
      <c r="H217" s="19">
        <f t="shared" si="67"/>
        <v>0.8552695483244294</v>
      </c>
      <c r="I217" s="18">
        <v>7957</v>
      </c>
      <c r="J217" s="19">
        <f t="shared" si="68"/>
        <v>1.1296138557637705</v>
      </c>
      <c r="K217" s="18">
        <v>9109</v>
      </c>
      <c r="L217" s="19">
        <f t="shared" si="69"/>
        <v>1.1447781827321855</v>
      </c>
      <c r="M217" s="18">
        <v>7529</v>
      </c>
      <c r="N217" s="19">
        <f t="shared" si="70"/>
        <v>0.8265451751015479</v>
      </c>
      <c r="O217" s="18">
        <v>8550</v>
      </c>
      <c r="P217" s="19">
        <f t="shared" si="71"/>
        <v>1.1356089786160182</v>
      </c>
    </row>
    <row r="218" spans="1:16" ht="13.5" customHeight="1">
      <c r="A218" s="12">
        <v>7</v>
      </c>
      <c r="B218" s="18"/>
      <c r="C218" s="21">
        <v>8414</v>
      </c>
      <c r="D218" s="22"/>
      <c r="E218" s="18">
        <v>10004</v>
      </c>
      <c r="F218" s="23">
        <f t="shared" si="66"/>
        <v>1.1889707630140243</v>
      </c>
      <c r="G218" s="18">
        <v>9271</v>
      </c>
      <c r="H218" s="19">
        <f t="shared" si="67"/>
        <v>0.9267293082766893</v>
      </c>
      <c r="I218" s="18">
        <v>10230</v>
      </c>
      <c r="J218" s="19">
        <f t="shared" si="68"/>
        <v>1.1034408370186604</v>
      </c>
      <c r="K218" s="18">
        <v>10067</v>
      </c>
      <c r="L218" s="19">
        <f t="shared" si="69"/>
        <v>0.9840664711632453</v>
      </c>
      <c r="M218" s="18">
        <v>8653</v>
      </c>
      <c r="N218" s="19">
        <f t="shared" si="70"/>
        <v>0.8595410747988477</v>
      </c>
      <c r="O218" s="18">
        <v>9844</v>
      </c>
      <c r="P218" s="19">
        <f t="shared" si="71"/>
        <v>1.137640124812204</v>
      </c>
    </row>
    <row r="219" spans="1:16" ht="13.5" customHeight="1">
      <c r="A219" s="12">
        <v>8</v>
      </c>
      <c r="B219" s="18"/>
      <c r="C219" s="21">
        <v>8088</v>
      </c>
      <c r="D219" s="22"/>
      <c r="E219" s="18">
        <v>8512</v>
      </c>
      <c r="F219" s="23">
        <f t="shared" si="66"/>
        <v>1.0524233432245302</v>
      </c>
      <c r="G219" s="18">
        <v>8386</v>
      </c>
      <c r="H219" s="19">
        <f t="shared" si="67"/>
        <v>0.9851973684210527</v>
      </c>
      <c r="I219" s="18">
        <v>9217</v>
      </c>
      <c r="J219" s="19">
        <f t="shared" si="68"/>
        <v>1.0990937276413069</v>
      </c>
      <c r="K219" s="18">
        <v>9470</v>
      </c>
      <c r="L219" s="19">
        <f t="shared" si="69"/>
        <v>1.0274492785071063</v>
      </c>
      <c r="M219" s="18">
        <v>8594</v>
      </c>
      <c r="N219" s="19">
        <f t="shared" si="70"/>
        <v>0.9074973600844773</v>
      </c>
      <c r="O219" s="18">
        <v>9789</v>
      </c>
      <c r="P219" s="19">
        <f t="shared" si="71"/>
        <v>1.1390505003490807</v>
      </c>
    </row>
    <row r="220" spans="1:16" ht="13.5" customHeight="1">
      <c r="A220" s="12">
        <v>9</v>
      </c>
      <c r="B220" s="18"/>
      <c r="C220" s="21">
        <v>8739</v>
      </c>
      <c r="D220" s="22"/>
      <c r="E220" s="18">
        <v>10340</v>
      </c>
      <c r="F220" s="23">
        <f t="shared" si="66"/>
        <v>1.1832017393294427</v>
      </c>
      <c r="G220" s="18">
        <v>10035</v>
      </c>
      <c r="H220" s="19">
        <f t="shared" si="67"/>
        <v>0.9705029013539652</v>
      </c>
      <c r="I220" s="18">
        <v>11627</v>
      </c>
      <c r="J220" s="19">
        <f t="shared" si="68"/>
        <v>1.1586447433981066</v>
      </c>
      <c r="K220" s="18">
        <v>11174</v>
      </c>
      <c r="L220" s="19">
        <f t="shared" si="69"/>
        <v>0.961038961038961</v>
      </c>
      <c r="M220" s="18">
        <v>9696</v>
      </c>
      <c r="N220" s="19">
        <f t="shared" si="70"/>
        <v>0.867728655808126</v>
      </c>
      <c r="O220" s="18">
        <v>11534</v>
      </c>
      <c r="P220" s="19">
        <f t="shared" si="71"/>
        <v>1.189562706270627</v>
      </c>
    </row>
    <row r="221" spans="1:16" ht="13.5" customHeight="1">
      <c r="A221" s="12">
        <v>10</v>
      </c>
      <c r="B221" s="18"/>
      <c r="C221" s="21">
        <v>11631</v>
      </c>
      <c r="D221" s="22"/>
      <c r="E221" s="18">
        <v>14418</v>
      </c>
      <c r="F221" s="23">
        <f t="shared" si="66"/>
        <v>1.2396182615424298</v>
      </c>
      <c r="G221" s="18">
        <v>13519</v>
      </c>
      <c r="H221" s="19">
        <f t="shared" si="67"/>
        <v>0.9376473852129282</v>
      </c>
      <c r="I221" s="18">
        <v>15191</v>
      </c>
      <c r="J221" s="19">
        <f t="shared" si="68"/>
        <v>1.1236777868185517</v>
      </c>
      <c r="K221" s="18">
        <v>14763</v>
      </c>
      <c r="L221" s="19">
        <f t="shared" si="69"/>
        <v>0.9718254229477981</v>
      </c>
      <c r="M221" s="18">
        <v>12646</v>
      </c>
      <c r="N221" s="19">
        <f t="shared" si="70"/>
        <v>0.8566009618641197</v>
      </c>
      <c r="O221" s="18">
        <v>15300</v>
      </c>
      <c r="P221" s="19">
        <f t="shared" si="71"/>
        <v>1.2098687331962676</v>
      </c>
    </row>
    <row r="222" spans="1:16" ht="13.5" customHeight="1">
      <c r="A222" s="12">
        <v>11</v>
      </c>
      <c r="B222" s="18"/>
      <c r="C222" s="21">
        <v>10128</v>
      </c>
      <c r="D222" s="22"/>
      <c r="E222" s="18">
        <v>11207</v>
      </c>
      <c r="F222" s="23">
        <f t="shared" si="66"/>
        <v>1.106536334913112</v>
      </c>
      <c r="G222" s="18">
        <v>11146</v>
      </c>
      <c r="H222" s="19">
        <f t="shared" si="67"/>
        <v>0.9945569733202463</v>
      </c>
      <c r="I222" s="18">
        <v>12555</v>
      </c>
      <c r="J222" s="19">
        <f t="shared" si="68"/>
        <v>1.1264130629822358</v>
      </c>
      <c r="K222" s="18">
        <v>11460</v>
      </c>
      <c r="L222" s="19">
        <f t="shared" si="69"/>
        <v>0.9127837514934289</v>
      </c>
      <c r="M222" s="18">
        <v>10446</v>
      </c>
      <c r="N222" s="19">
        <f t="shared" si="70"/>
        <v>0.9115183246073298</v>
      </c>
      <c r="O222" s="18">
        <v>12500</v>
      </c>
      <c r="P222" s="19">
        <f t="shared" si="71"/>
        <v>1.1966302891058778</v>
      </c>
    </row>
    <row r="223" spans="1:16" ht="13.5" customHeight="1">
      <c r="A223" s="12">
        <v>12</v>
      </c>
      <c r="B223" s="18"/>
      <c r="C223" s="21">
        <v>6682</v>
      </c>
      <c r="D223" s="22"/>
      <c r="E223" s="18">
        <v>6796</v>
      </c>
      <c r="F223" s="23">
        <f>SUM(E223/C223)</f>
        <v>1.0170607602514217</v>
      </c>
      <c r="G223" s="18">
        <v>7065</v>
      </c>
      <c r="H223" s="19">
        <f>SUM(G223/E223)</f>
        <v>1.0395821071218363</v>
      </c>
      <c r="I223" s="18">
        <v>8566</v>
      </c>
      <c r="J223" s="19">
        <f t="shared" si="68"/>
        <v>1.2124557678697807</v>
      </c>
      <c r="K223" s="18">
        <v>6909</v>
      </c>
      <c r="L223" s="19">
        <f t="shared" si="69"/>
        <v>0.8065608218538408</v>
      </c>
      <c r="M223" s="18">
        <v>6835</v>
      </c>
      <c r="N223" s="19">
        <f>SUM(M223/K223)</f>
        <v>0.9892893327543784</v>
      </c>
      <c r="O223" s="18">
        <v>7400</v>
      </c>
      <c r="P223" s="19">
        <f t="shared" si="71"/>
        <v>1.0826627651792247</v>
      </c>
    </row>
    <row r="224" spans="1:16" ht="13.5" customHeight="1">
      <c r="A224" s="24" t="s">
        <v>0</v>
      </c>
      <c r="B224" s="18"/>
      <c r="C224" s="21">
        <f>SUM(C212:C217)</f>
        <v>52615</v>
      </c>
      <c r="D224" s="33"/>
      <c r="E224" s="21">
        <f>SUM(E212:E217)</f>
        <v>57152</v>
      </c>
      <c r="F224" s="23">
        <f>SUM(E224/C224)</f>
        <v>1.0862301625011879</v>
      </c>
      <c r="G224" s="21">
        <f>SUM(G212:G217)</f>
        <v>55915</v>
      </c>
      <c r="H224" s="19">
        <f>SUM(G224/E224)</f>
        <v>0.9783559630459127</v>
      </c>
      <c r="I224" s="21">
        <f>SUM(I212:I217)</f>
        <v>57807</v>
      </c>
      <c r="J224" s="19">
        <f t="shared" si="68"/>
        <v>1.0338370741303764</v>
      </c>
      <c r="K224" s="21">
        <f>SUM(K212:K217)</f>
        <v>62364</v>
      </c>
      <c r="L224" s="19">
        <f>SUM(K224/I224)</f>
        <v>1.0788312834085838</v>
      </c>
      <c r="M224" s="21">
        <f>SUM(M212:M217)</f>
        <v>53822</v>
      </c>
      <c r="N224" s="19">
        <f>SUM(M224/K224)</f>
        <v>0.8630299531781156</v>
      </c>
      <c r="O224" s="21">
        <f>SUM(O212:O223)</f>
        <v>124390</v>
      </c>
      <c r="P224" s="19">
        <f t="shared" si="71"/>
        <v>2.3111367098955817</v>
      </c>
    </row>
    <row r="225" spans="1:16" ht="13.5" customHeight="1">
      <c r="A225" s="24" t="s">
        <v>20</v>
      </c>
      <c r="B225" s="18"/>
      <c r="C225" s="18">
        <f>SUM(C218:C223)</f>
        <v>53682</v>
      </c>
      <c r="D225" s="33"/>
      <c r="E225" s="18">
        <f>SUM(E218:E223)</f>
        <v>61277</v>
      </c>
      <c r="F225" s="23">
        <f>SUM(E225/C225)</f>
        <v>1.1414813158973212</v>
      </c>
      <c r="G225" s="18">
        <f>SUM(G218:G223)</f>
        <v>59422</v>
      </c>
      <c r="H225" s="19">
        <f>SUM(G225/E225)</f>
        <v>0.9697276302691059</v>
      </c>
      <c r="I225" s="18">
        <f>SUM(I218:I223)</f>
        <v>67386</v>
      </c>
      <c r="J225" s="19">
        <f t="shared" si="68"/>
        <v>1.1340244353942983</v>
      </c>
      <c r="K225" s="18">
        <f>SUM(K218:K223)</f>
        <v>63843</v>
      </c>
      <c r="L225" s="19">
        <f t="shared" si="69"/>
        <v>0.9474223132401389</v>
      </c>
      <c r="M225" s="21">
        <f>SUM(M213:M218)</f>
        <v>55972</v>
      </c>
      <c r="N225" s="19">
        <f>SUM(M225/K225)</f>
        <v>0.87671318703695</v>
      </c>
      <c r="O225" s="21">
        <f>SUM(O213:O218)</f>
        <v>60968</v>
      </c>
      <c r="P225" s="19">
        <f t="shared" si="71"/>
        <v>1.0892589151718717</v>
      </c>
    </row>
    <row r="226" spans="1:16" ht="13.5" customHeight="1">
      <c r="A226" s="24" t="s">
        <v>26</v>
      </c>
      <c r="B226" s="18"/>
      <c r="C226" s="18">
        <f>SUM(C212:C222)</f>
        <v>99615</v>
      </c>
      <c r="D226" s="33"/>
      <c r="E226" s="18">
        <f>SUM(E212:E222)</f>
        <v>111633</v>
      </c>
      <c r="F226" s="23">
        <f>SUM(E226/C226)</f>
        <v>1.1206444812528233</v>
      </c>
      <c r="G226" s="18">
        <f>SUM(G212:G222)</f>
        <v>108272</v>
      </c>
      <c r="H226" s="19">
        <f>SUM(G226/E226)</f>
        <v>0.9698924153252174</v>
      </c>
      <c r="I226" s="18">
        <f>SUM(I212:I222)</f>
        <v>116627</v>
      </c>
      <c r="J226" s="19">
        <f t="shared" si="68"/>
        <v>1.0771667651839811</v>
      </c>
      <c r="K226" s="18">
        <f>SUM(K212:K222)</f>
        <v>119298</v>
      </c>
      <c r="L226" s="19">
        <f>SUM(K226/I226)</f>
        <v>1.0229020724189082</v>
      </c>
      <c r="M226" s="18">
        <f>SUM(M212:M222)</f>
        <v>103857</v>
      </c>
      <c r="N226" s="19">
        <f>SUM(M226/K226)</f>
        <v>0.8705678217572801</v>
      </c>
      <c r="O226" s="18">
        <f>SUM(O212:O222)</f>
        <v>116990</v>
      </c>
      <c r="P226" s="19">
        <f t="shared" si="71"/>
        <v>1.1264527186419788</v>
      </c>
    </row>
    <row r="227" spans="1:16" ht="13.5" customHeight="1">
      <c r="A227" s="2" t="s">
        <v>16</v>
      </c>
      <c r="B227" s="6"/>
      <c r="C227" s="9">
        <f>SUM(C212:C223)</f>
        <v>106297</v>
      </c>
      <c r="D227" s="11"/>
      <c r="E227" s="9">
        <f>SUM(E212:E223)</f>
        <v>118429</v>
      </c>
      <c r="F227" s="10">
        <f>SUM(E227/C227)</f>
        <v>1.1141330423248068</v>
      </c>
      <c r="G227" s="9">
        <f>SUM(G212:G223)</f>
        <v>115337</v>
      </c>
      <c r="H227" s="10">
        <f>SUM(G227/E227)</f>
        <v>0.9738915299462125</v>
      </c>
      <c r="I227" s="9">
        <f>SUM(I212:I223)</f>
        <v>125193</v>
      </c>
      <c r="J227" s="7">
        <f t="shared" si="68"/>
        <v>1.0854539306553839</v>
      </c>
      <c r="K227" s="9">
        <f>SUM(K212:K223)</f>
        <v>126207</v>
      </c>
      <c r="L227" s="7">
        <f t="shared" si="69"/>
        <v>1.0080994943806763</v>
      </c>
      <c r="M227" s="9">
        <f>SUM(M212:M223)</f>
        <v>110692</v>
      </c>
      <c r="N227" s="7">
        <f>SUM(M227/K227)</f>
        <v>0.8770670406554312</v>
      </c>
      <c r="O227" s="9">
        <f>SUM(O212:O223)</f>
        <v>124390</v>
      </c>
      <c r="P227" s="7">
        <f t="shared" si="71"/>
        <v>1.1237487803996675</v>
      </c>
    </row>
    <row r="228" spans="3:5" ht="6.75" customHeight="1">
      <c r="C228" s="40"/>
      <c r="D228" s="41"/>
      <c r="E228" s="40"/>
    </row>
    <row r="229" spans="1:14" ht="13.5" customHeight="1">
      <c r="A229" s="44" t="s">
        <v>11</v>
      </c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6" ht="13.5" customHeight="1">
      <c r="A230" s="12" t="s">
        <v>12</v>
      </c>
      <c r="B230" s="28" t="s">
        <v>13</v>
      </c>
      <c r="C230" s="28" t="s">
        <v>14</v>
      </c>
      <c r="D230" s="12" t="s">
        <v>15</v>
      </c>
      <c r="E230" s="28" t="s">
        <v>17</v>
      </c>
      <c r="F230" s="12" t="s">
        <v>15</v>
      </c>
      <c r="G230" s="28" t="s">
        <v>18</v>
      </c>
      <c r="H230" s="12" t="s">
        <v>15</v>
      </c>
      <c r="I230" s="28" t="s">
        <v>19</v>
      </c>
      <c r="J230" s="29" t="s">
        <v>15</v>
      </c>
      <c r="K230" s="28" t="s">
        <v>22</v>
      </c>
      <c r="L230" s="29" t="s">
        <v>21</v>
      </c>
      <c r="M230" s="28" t="s">
        <v>24</v>
      </c>
      <c r="N230" s="29" t="s">
        <v>21</v>
      </c>
      <c r="O230" s="28" t="s">
        <v>27</v>
      </c>
      <c r="P230" s="29" t="s">
        <v>21</v>
      </c>
    </row>
    <row r="231" spans="1:16" ht="13.5" customHeight="1">
      <c r="A231" s="12">
        <v>1</v>
      </c>
      <c r="B231" s="18"/>
      <c r="C231" s="21">
        <v>6396</v>
      </c>
      <c r="D231" s="22"/>
      <c r="E231" s="18">
        <v>8128</v>
      </c>
      <c r="F231" s="23">
        <f aca="true" t="shared" si="72" ref="F231:F241">SUM(E231/C231)</f>
        <v>1.2707942464040025</v>
      </c>
      <c r="G231" s="18">
        <v>8487</v>
      </c>
      <c r="H231" s="19">
        <f aca="true" t="shared" si="73" ref="H231:H241">SUM(G231/E231)</f>
        <v>1.0441683070866141</v>
      </c>
      <c r="I231" s="18">
        <v>8527</v>
      </c>
      <c r="J231" s="19">
        <f aca="true" t="shared" si="74" ref="J231:J246">SUM(I231/G231)</f>
        <v>1.004713090609167</v>
      </c>
      <c r="K231" s="1">
        <v>9395</v>
      </c>
      <c r="L231" s="19">
        <f aca="true" t="shared" si="75" ref="L231:L246">SUM(K231/I231)</f>
        <v>1.1017943004573707</v>
      </c>
      <c r="M231" s="18">
        <v>8154</v>
      </c>
      <c r="N231" s="19">
        <f aca="true" t="shared" si="76" ref="N231:N241">SUM(M231/K231)</f>
        <v>0.8679084619478445</v>
      </c>
      <c r="O231" s="18">
        <v>8218</v>
      </c>
      <c r="P231" s="19">
        <f aca="true" t="shared" si="77" ref="P231:P246">SUM(O231/M231)</f>
        <v>1.0078489085111602</v>
      </c>
    </row>
    <row r="232" spans="1:16" ht="13.5" customHeight="1">
      <c r="A232" s="12">
        <v>2</v>
      </c>
      <c r="B232" s="18"/>
      <c r="C232" s="21">
        <v>6739</v>
      </c>
      <c r="D232" s="22"/>
      <c r="E232" s="18">
        <v>8041</v>
      </c>
      <c r="F232" s="23">
        <f t="shared" si="72"/>
        <v>1.1932037394272148</v>
      </c>
      <c r="G232" s="18">
        <v>7423</v>
      </c>
      <c r="H232" s="19">
        <f t="shared" si="73"/>
        <v>0.9231438875761722</v>
      </c>
      <c r="I232" s="18">
        <v>8762</v>
      </c>
      <c r="J232" s="19">
        <f t="shared" si="74"/>
        <v>1.180385288966725</v>
      </c>
      <c r="K232" s="1">
        <v>9205</v>
      </c>
      <c r="L232" s="19">
        <f t="shared" si="75"/>
        <v>1.0505592330518148</v>
      </c>
      <c r="M232" s="18">
        <v>7606</v>
      </c>
      <c r="N232" s="19">
        <f t="shared" si="76"/>
        <v>0.8262900597501358</v>
      </c>
      <c r="O232" s="18">
        <v>8700</v>
      </c>
      <c r="P232" s="19">
        <f t="shared" si="77"/>
        <v>1.1438338154088876</v>
      </c>
    </row>
    <row r="233" spans="1:16" ht="13.5" customHeight="1">
      <c r="A233" s="12">
        <v>3</v>
      </c>
      <c r="B233" s="18"/>
      <c r="C233" s="21">
        <v>7979</v>
      </c>
      <c r="D233" s="22"/>
      <c r="E233" s="18">
        <v>9750</v>
      </c>
      <c r="F233" s="23">
        <f t="shared" si="72"/>
        <v>1.221957638801855</v>
      </c>
      <c r="G233" s="18">
        <v>9473</v>
      </c>
      <c r="H233" s="19">
        <f t="shared" si="73"/>
        <v>0.9715897435897436</v>
      </c>
      <c r="I233" s="18">
        <v>11566</v>
      </c>
      <c r="J233" s="19">
        <f t="shared" si="74"/>
        <v>1.220943734825293</v>
      </c>
      <c r="K233" s="1">
        <v>12340</v>
      </c>
      <c r="L233" s="19">
        <f t="shared" si="75"/>
        <v>1.0669202835898324</v>
      </c>
      <c r="M233" s="18">
        <v>12193</v>
      </c>
      <c r="N233" s="19">
        <f t="shared" si="76"/>
        <v>0.9880875202593193</v>
      </c>
      <c r="O233" s="18">
        <v>13265</v>
      </c>
      <c r="P233" s="19">
        <f t="shared" si="77"/>
        <v>1.0879192979578447</v>
      </c>
    </row>
    <row r="234" spans="1:16" ht="13.5" customHeight="1">
      <c r="A234" s="12">
        <v>4</v>
      </c>
      <c r="B234" s="18"/>
      <c r="C234" s="21">
        <v>9246</v>
      </c>
      <c r="D234" s="22"/>
      <c r="E234" s="18">
        <v>12123</v>
      </c>
      <c r="F234" s="23">
        <f t="shared" si="72"/>
        <v>1.3111615833874108</v>
      </c>
      <c r="G234" s="18">
        <v>13088</v>
      </c>
      <c r="H234" s="19">
        <f t="shared" si="73"/>
        <v>1.079600758888064</v>
      </c>
      <c r="I234" s="18">
        <v>15199</v>
      </c>
      <c r="J234" s="19">
        <f t="shared" si="74"/>
        <v>1.1612927872860637</v>
      </c>
      <c r="K234" s="18">
        <v>17419</v>
      </c>
      <c r="L234" s="19">
        <f t="shared" si="75"/>
        <v>1.1460622409369037</v>
      </c>
      <c r="M234" s="18">
        <v>17919</v>
      </c>
      <c r="N234" s="19">
        <f t="shared" si="76"/>
        <v>1.02870428842069</v>
      </c>
      <c r="O234" s="18">
        <v>17451</v>
      </c>
      <c r="P234" s="19">
        <f t="shared" si="77"/>
        <v>0.9738824711200402</v>
      </c>
    </row>
    <row r="235" spans="1:16" ht="13.5" customHeight="1">
      <c r="A235" s="12">
        <v>5</v>
      </c>
      <c r="B235" s="18"/>
      <c r="C235" s="21">
        <v>8215</v>
      </c>
      <c r="D235" s="22"/>
      <c r="E235" s="18">
        <v>9183</v>
      </c>
      <c r="F235" s="23">
        <f t="shared" si="72"/>
        <v>1.117833231892879</v>
      </c>
      <c r="G235" s="18">
        <v>10329</v>
      </c>
      <c r="H235" s="19">
        <f t="shared" si="73"/>
        <v>1.124795818360013</v>
      </c>
      <c r="I235" s="18">
        <v>11831</v>
      </c>
      <c r="J235" s="19">
        <f t="shared" si="74"/>
        <v>1.1454158195372253</v>
      </c>
      <c r="K235" s="18">
        <v>12864</v>
      </c>
      <c r="L235" s="19">
        <f t="shared" si="75"/>
        <v>1.087312991294058</v>
      </c>
      <c r="M235" s="18">
        <v>13041</v>
      </c>
      <c r="N235" s="19">
        <f t="shared" si="76"/>
        <v>1.013759328358209</v>
      </c>
      <c r="O235" s="18">
        <v>13699</v>
      </c>
      <c r="P235" s="19">
        <f t="shared" si="77"/>
        <v>1.050456253354804</v>
      </c>
    </row>
    <row r="236" spans="1:16" ht="13.5" customHeight="1">
      <c r="A236" s="12">
        <v>6</v>
      </c>
      <c r="B236" s="18"/>
      <c r="C236" s="21">
        <v>6844</v>
      </c>
      <c r="D236" s="22"/>
      <c r="E236" s="18">
        <v>7686</v>
      </c>
      <c r="F236" s="23">
        <f t="shared" si="72"/>
        <v>1.1230274693161895</v>
      </c>
      <c r="G236" s="18">
        <v>7946</v>
      </c>
      <c r="H236" s="19">
        <f t="shared" si="73"/>
        <v>1.0338277387457715</v>
      </c>
      <c r="I236" s="18">
        <v>9304</v>
      </c>
      <c r="J236" s="19">
        <f t="shared" si="74"/>
        <v>1.1709035992952428</v>
      </c>
      <c r="K236" s="18">
        <v>10352</v>
      </c>
      <c r="L236" s="19">
        <f t="shared" si="75"/>
        <v>1.112639724849527</v>
      </c>
      <c r="M236" s="18">
        <v>9103</v>
      </c>
      <c r="N236" s="19">
        <f t="shared" si="76"/>
        <v>0.8793469860896446</v>
      </c>
      <c r="O236" s="18">
        <v>9686</v>
      </c>
      <c r="P236" s="19">
        <f t="shared" si="77"/>
        <v>1.0640448203888828</v>
      </c>
    </row>
    <row r="237" spans="1:16" ht="13.5" customHeight="1">
      <c r="A237" s="12">
        <v>7</v>
      </c>
      <c r="B237" s="18"/>
      <c r="C237" s="21">
        <v>8763</v>
      </c>
      <c r="D237" s="22"/>
      <c r="E237" s="18">
        <v>10232</v>
      </c>
      <c r="F237" s="23">
        <f t="shared" si="72"/>
        <v>1.1676366541138878</v>
      </c>
      <c r="G237" s="18">
        <v>11128</v>
      </c>
      <c r="H237" s="19">
        <f t="shared" si="73"/>
        <v>1.0875684128225176</v>
      </c>
      <c r="I237" s="18">
        <v>12886</v>
      </c>
      <c r="J237" s="19">
        <f t="shared" si="74"/>
        <v>1.157979870596693</v>
      </c>
      <c r="K237" s="18">
        <v>14616</v>
      </c>
      <c r="L237" s="19">
        <f t="shared" si="75"/>
        <v>1.134254229396244</v>
      </c>
      <c r="M237" s="18">
        <v>13779</v>
      </c>
      <c r="N237" s="19">
        <f t="shared" si="76"/>
        <v>0.9427339901477833</v>
      </c>
      <c r="O237" s="18">
        <v>16202</v>
      </c>
      <c r="P237" s="19">
        <f t="shared" si="77"/>
        <v>1.1758473038682051</v>
      </c>
    </row>
    <row r="238" spans="1:16" ht="13.5" customHeight="1">
      <c r="A238" s="12">
        <v>8</v>
      </c>
      <c r="B238" s="18"/>
      <c r="C238" s="21">
        <v>8424</v>
      </c>
      <c r="D238" s="22"/>
      <c r="E238" s="18">
        <v>9421</v>
      </c>
      <c r="F238" s="23">
        <f t="shared" si="72"/>
        <v>1.11835232668566</v>
      </c>
      <c r="G238" s="18">
        <v>10096</v>
      </c>
      <c r="H238" s="19">
        <f t="shared" si="73"/>
        <v>1.0716484449633796</v>
      </c>
      <c r="I238" s="18">
        <v>12290</v>
      </c>
      <c r="J238" s="19">
        <f t="shared" si="74"/>
        <v>1.2173137876386688</v>
      </c>
      <c r="K238" s="18">
        <v>13637</v>
      </c>
      <c r="L238" s="19">
        <f t="shared" si="75"/>
        <v>1.1096013018714401</v>
      </c>
      <c r="M238" s="18">
        <v>13917</v>
      </c>
      <c r="N238" s="19">
        <f t="shared" si="76"/>
        <v>1.020532375155826</v>
      </c>
      <c r="O238" s="18">
        <v>14446</v>
      </c>
      <c r="P238" s="19">
        <f t="shared" si="77"/>
        <v>1.038011065603219</v>
      </c>
    </row>
    <row r="239" spans="1:16" ht="13.5" customHeight="1">
      <c r="A239" s="12">
        <v>9</v>
      </c>
      <c r="B239" s="18"/>
      <c r="C239" s="21">
        <v>7686</v>
      </c>
      <c r="D239" s="22"/>
      <c r="E239" s="18">
        <v>9057</v>
      </c>
      <c r="F239" s="23">
        <f t="shared" si="72"/>
        <v>1.178376268540203</v>
      </c>
      <c r="G239" s="18">
        <v>9421</v>
      </c>
      <c r="H239" s="19">
        <f t="shared" si="73"/>
        <v>1.040189908358176</v>
      </c>
      <c r="I239" s="18">
        <v>11057</v>
      </c>
      <c r="J239" s="19">
        <f t="shared" si="74"/>
        <v>1.1736546014223543</v>
      </c>
      <c r="K239" s="18">
        <v>11506</v>
      </c>
      <c r="L239" s="19">
        <f t="shared" si="75"/>
        <v>1.0406077597901782</v>
      </c>
      <c r="M239" s="18">
        <v>10159</v>
      </c>
      <c r="N239" s="19">
        <f t="shared" si="76"/>
        <v>0.8829306448809316</v>
      </c>
      <c r="O239" s="18">
        <v>11475</v>
      </c>
      <c r="P239" s="19">
        <f t="shared" si="77"/>
        <v>1.1295403090855398</v>
      </c>
    </row>
    <row r="240" spans="1:16" ht="13.5" customHeight="1">
      <c r="A240" s="12">
        <v>10</v>
      </c>
      <c r="B240" s="18"/>
      <c r="C240" s="21">
        <v>10216</v>
      </c>
      <c r="D240" s="22"/>
      <c r="E240" s="18">
        <v>11275</v>
      </c>
      <c r="F240" s="23">
        <f t="shared" si="72"/>
        <v>1.1036609240407205</v>
      </c>
      <c r="G240" s="18">
        <v>12631</v>
      </c>
      <c r="H240" s="19">
        <f t="shared" si="73"/>
        <v>1.1202660753880267</v>
      </c>
      <c r="I240" s="18">
        <v>14910</v>
      </c>
      <c r="J240" s="19">
        <f t="shared" si="74"/>
        <v>1.1804291030005543</v>
      </c>
      <c r="K240" s="18">
        <v>15773</v>
      </c>
      <c r="L240" s="19">
        <f t="shared" si="75"/>
        <v>1.0578806170355466</v>
      </c>
      <c r="M240" s="18">
        <v>15256</v>
      </c>
      <c r="N240" s="19">
        <f t="shared" si="76"/>
        <v>0.967222468775756</v>
      </c>
      <c r="O240" s="18">
        <v>16600</v>
      </c>
      <c r="P240" s="19">
        <f t="shared" si="77"/>
        <v>1.088096486628212</v>
      </c>
    </row>
    <row r="241" spans="1:16" ht="13.5" customHeight="1">
      <c r="A241" s="12">
        <v>11</v>
      </c>
      <c r="B241" s="18"/>
      <c r="C241" s="21">
        <v>8638</v>
      </c>
      <c r="D241" s="22"/>
      <c r="E241" s="18">
        <v>8690</v>
      </c>
      <c r="F241" s="23">
        <f t="shared" si="72"/>
        <v>1.0060199120166706</v>
      </c>
      <c r="G241" s="18">
        <v>9551</v>
      </c>
      <c r="H241" s="19">
        <f t="shared" si="73"/>
        <v>1.0990794016110472</v>
      </c>
      <c r="I241" s="18">
        <v>11503</v>
      </c>
      <c r="J241" s="19">
        <f t="shared" si="74"/>
        <v>1.2043765050780022</v>
      </c>
      <c r="K241" s="18">
        <v>11214</v>
      </c>
      <c r="L241" s="19">
        <f t="shared" si="75"/>
        <v>0.974876119273233</v>
      </c>
      <c r="M241" s="18">
        <v>10219</v>
      </c>
      <c r="N241" s="19">
        <f t="shared" si="76"/>
        <v>0.9112716247547709</v>
      </c>
      <c r="O241" s="18">
        <v>11100</v>
      </c>
      <c r="P241" s="19">
        <f t="shared" si="77"/>
        <v>1.0862119581172327</v>
      </c>
    </row>
    <row r="242" spans="1:16" ht="13.5" customHeight="1">
      <c r="A242" s="12">
        <v>12</v>
      </c>
      <c r="B242" s="18"/>
      <c r="C242" s="21">
        <v>6748</v>
      </c>
      <c r="D242" s="22"/>
      <c r="E242" s="18">
        <v>7236</v>
      </c>
      <c r="F242" s="23">
        <f>SUM(E242/C242)</f>
        <v>1.072317723770006</v>
      </c>
      <c r="G242" s="18">
        <v>8212</v>
      </c>
      <c r="H242" s="19">
        <f>SUM(G242/E242)</f>
        <v>1.134881149806523</v>
      </c>
      <c r="I242" s="18">
        <v>9952</v>
      </c>
      <c r="J242" s="19">
        <f t="shared" si="74"/>
        <v>1.2118850462737458</v>
      </c>
      <c r="K242" s="18">
        <v>9259</v>
      </c>
      <c r="L242" s="19">
        <f t="shared" si="75"/>
        <v>0.9303657556270096</v>
      </c>
      <c r="M242" s="18">
        <v>9905</v>
      </c>
      <c r="N242" s="19">
        <f>SUM(M242/K242)</f>
        <v>1.0697699535586997</v>
      </c>
      <c r="O242" s="18">
        <v>10200</v>
      </c>
      <c r="P242" s="19">
        <f t="shared" si="77"/>
        <v>1.0297829379101464</v>
      </c>
    </row>
    <row r="243" spans="1:16" ht="13.5" customHeight="1">
      <c r="A243" s="24" t="s">
        <v>0</v>
      </c>
      <c r="B243" s="18"/>
      <c r="C243" s="21">
        <f>SUM(C231:C236)</f>
        <v>45419</v>
      </c>
      <c r="D243" s="33"/>
      <c r="E243" s="21">
        <f>SUM(E231:E236)</f>
        <v>54911</v>
      </c>
      <c r="F243" s="23">
        <f>SUM(E243/C243)</f>
        <v>1.208987428168828</v>
      </c>
      <c r="G243" s="21">
        <f>SUM(G231:G236)</f>
        <v>56746</v>
      </c>
      <c r="H243" s="19">
        <f>SUM(G243/E243)</f>
        <v>1.0334177122980823</v>
      </c>
      <c r="I243" s="21">
        <f>SUM(I231:I236)</f>
        <v>65189</v>
      </c>
      <c r="J243" s="19">
        <f t="shared" si="74"/>
        <v>1.1487858175025552</v>
      </c>
      <c r="K243" s="21">
        <f>SUM(K231:K236)</f>
        <v>71575</v>
      </c>
      <c r="L243" s="19">
        <f>SUM(K243/I243)</f>
        <v>1.0979613124913712</v>
      </c>
      <c r="M243" s="21">
        <f>SUM(M231:M236)</f>
        <v>68016</v>
      </c>
      <c r="N243" s="19">
        <f>SUM(M243/K243)</f>
        <v>0.950275934334614</v>
      </c>
      <c r="O243" s="21">
        <f>SUM(O231:O236)</f>
        <v>71019</v>
      </c>
      <c r="P243" s="19">
        <f t="shared" si="77"/>
        <v>1.044151376146789</v>
      </c>
    </row>
    <row r="244" spans="1:16" ht="13.5" customHeight="1">
      <c r="A244" s="24" t="s">
        <v>20</v>
      </c>
      <c r="B244" s="18"/>
      <c r="C244" s="18">
        <f>SUM(C237:C242)</f>
        <v>50475</v>
      </c>
      <c r="D244" s="33"/>
      <c r="E244" s="18">
        <f>SUM(E237:E242)</f>
        <v>55911</v>
      </c>
      <c r="F244" s="23">
        <f>SUM(E244/C244)</f>
        <v>1.107696879643388</v>
      </c>
      <c r="G244" s="18">
        <f>SUM(G237:G242)</f>
        <v>61039</v>
      </c>
      <c r="H244" s="19">
        <f>SUM(G244/E244)</f>
        <v>1.0917171933966483</v>
      </c>
      <c r="I244" s="18">
        <f>SUM(I237:I242)</f>
        <v>72598</v>
      </c>
      <c r="J244" s="19">
        <f t="shared" si="74"/>
        <v>1.1893707301888956</v>
      </c>
      <c r="K244" s="18">
        <f>SUM(K237:K242)</f>
        <v>76005</v>
      </c>
      <c r="L244" s="19">
        <f t="shared" si="75"/>
        <v>1.0469296674839528</v>
      </c>
      <c r="M244" s="21">
        <f>SUM(M232:M237)</f>
        <v>73641</v>
      </c>
      <c r="N244" s="19">
        <f>SUM(M244/K244)</f>
        <v>0.9688967831063746</v>
      </c>
      <c r="O244" s="21">
        <f>SUM(O232:O237)</f>
        <v>79003</v>
      </c>
      <c r="P244" s="19">
        <f t="shared" si="77"/>
        <v>1.0728126994473188</v>
      </c>
    </row>
    <row r="245" spans="1:16" ht="13.5" customHeight="1">
      <c r="A245" s="24" t="s">
        <v>26</v>
      </c>
      <c r="B245" s="18"/>
      <c r="C245" s="18">
        <f>SUM(C231:C241)</f>
        <v>89146</v>
      </c>
      <c r="D245" s="33"/>
      <c r="E245" s="18">
        <f>SUM(E231:E241)</f>
        <v>103586</v>
      </c>
      <c r="F245" s="23">
        <f>SUM(E245/C245)</f>
        <v>1.1619814686020684</v>
      </c>
      <c r="G245" s="18">
        <f>SUM(G231:G241)</f>
        <v>109573</v>
      </c>
      <c r="H245" s="19">
        <f>SUM(G245/E245)</f>
        <v>1.0577973857471086</v>
      </c>
      <c r="I245" s="18">
        <f>SUM(I231:I241)</f>
        <v>127835</v>
      </c>
      <c r="J245" s="19">
        <f t="shared" si="74"/>
        <v>1.1666651456106887</v>
      </c>
      <c r="K245" s="18">
        <f>SUM(K231:K241)</f>
        <v>138321</v>
      </c>
      <c r="L245" s="19">
        <f>SUM(K245/I245)</f>
        <v>1.082027613720812</v>
      </c>
      <c r="M245" s="18">
        <f>SUM(M231:M241)</f>
        <v>131346</v>
      </c>
      <c r="N245" s="19">
        <f>SUM(M245/K245)</f>
        <v>0.949573817424686</v>
      </c>
      <c r="O245" s="18">
        <f>SUM(O231:O241)</f>
        <v>140842</v>
      </c>
      <c r="P245" s="19">
        <f t="shared" si="77"/>
        <v>1.0722975956633625</v>
      </c>
    </row>
    <row r="246" spans="1:16" ht="13.5" customHeight="1">
      <c r="A246" s="2" t="s">
        <v>16</v>
      </c>
      <c r="B246" s="6"/>
      <c r="C246" s="9">
        <f>SUM(C231:C242)</f>
        <v>95894</v>
      </c>
      <c r="D246" s="11"/>
      <c r="E246" s="9">
        <f>SUM(E231:E242)</f>
        <v>110822</v>
      </c>
      <c r="F246" s="10">
        <f>SUM(E246/C246)</f>
        <v>1.1556718877093457</v>
      </c>
      <c r="G246" s="9">
        <f>SUM(G231:G242)</f>
        <v>117785</v>
      </c>
      <c r="H246" s="10">
        <f>SUM(G246/E246)</f>
        <v>1.0628304849217665</v>
      </c>
      <c r="I246" s="9">
        <f>SUM(I231:I242)</f>
        <v>137787</v>
      </c>
      <c r="J246" s="7">
        <f t="shared" si="74"/>
        <v>1.1698178885257036</v>
      </c>
      <c r="K246" s="9">
        <f>SUM(K231:K242)</f>
        <v>147580</v>
      </c>
      <c r="L246" s="7">
        <f t="shared" si="75"/>
        <v>1.0710734684694492</v>
      </c>
      <c r="M246" s="9">
        <f>SUM(M231:M242)</f>
        <v>141251</v>
      </c>
      <c r="N246" s="7">
        <f>SUM(M246/K246)</f>
        <v>0.9571147852012468</v>
      </c>
      <c r="O246" s="9">
        <f>SUM(O231:O242)</f>
        <v>151042</v>
      </c>
      <c r="P246" s="7">
        <f t="shared" si="77"/>
        <v>1.0693163234242589</v>
      </c>
    </row>
    <row r="247" spans="3:5" ht="13.5" customHeight="1">
      <c r="C247" s="40"/>
      <c r="D247" s="41"/>
      <c r="E247" s="40"/>
    </row>
    <row r="248" spans="1:14" ht="13.5" customHeight="1">
      <c r="A248" s="44" t="s">
        <v>29</v>
      </c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</row>
    <row r="249" spans="1:16" ht="13.5" customHeight="1">
      <c r="A249" s="12" t="s">
        <v>12</v>
      </c>
      <c r="B249" s="28" t="s">
        <v>13</v>
      </c>
      <c r="C249" s="28" t="s">
        <v>14</v>
      </c>
      <c r="D249" s="12" t="s">
        <v>15</v>
      </c>
      <c r="E249" s="28" t="s">
        <v>17</v>
      </c>
      <c r="F249" s="12" t="s">
        <v>15</v>
      </c>
      <c r="G249" s="28" t="s">
        <v>18</v>
      </c>
      <c r="H249" s="12" t="s">
        <v>15</v>
      </c>
      <c r="I249" s="28" t="s">
        <v>19</v>
      </c>
      <c r="J249" s="29" t="s">
        <v>15</v>
      </c>
      <c r="K249" s="28" t="s">
        <v>22</v>
      </c>
      <c r="L249" s="29" t="s">
        <v>21</v>
      </c>
      <c r="M249" s="28" t="s">
        <v>24</v>
      </c>
      <c r="N249" s="29" t="s">
        <v>21</v>
      </c>
      <c r="O249" s="28" t="s">
        <v>27</v>
      </c>
      <c r="P249" s="29" t="s">
        <v>21</v>
      </c>
    </row>
    <row r="250" spans="1:16" ht="13.5" customHeight="1">
      <c r="A250" s="12">
        <v>1</v>
      </c>
      <c r="B250" s="18"/>
      <c r="C250" s="21"/>
      <c r="D250" s="22"/>
      <c r="E250" s="18"/>
      <c r="F250" s="23" t="e">
        <f aca="true" t="shared" si="78" ref="F250:F260">SUM(E250/C250)</f>
        <v>#DIV/0!</v>
      </c>
      <c r="G250" s="18"/>
      <c r="H250" s="19" t="e">
        <f aca="true" t="shared" si="79" ref="H250:H260">SUM(G250/E250)</f>
        <v>#DIV/0!</v>
      </c>
      <c r="I250" s="18"/>
      <c r="J250" s="19" t="e">
        <f aca="true" t="shared" si="80" ref="J250:J265">SUM(I250/G250)</f>
        <v>#DIV/0!</v>
      </c>
      <c r="K250" s="1">
        <v>4822</v>
      </c>
      <c r="L250" s="19">
        <f>SUM(1-0.229)</f>
        <v>0.771</v>
      </c>
      <c r="M250" s="18">
        <v>6195</v>
      </c>
      <c r="N250" s="19">
        <f aca="true" t="shared" si="81" ref="N250:N260">SUM(M250/K250)</f>
        <v>1.2847366238075488</v>
      </c>
      <c r="O250" s="18">
        <v>4689</v>
      </c>
      <c r="P250" s="19">
        <f aca="true" t="shared" si="82" ref="P250:P265">SUM(O250/M250)</f>
        <v>0.7569007263922518</v>
      </c>
    </row>
    <row r="251" spans="1:16" ht="13.5" customHeight="1">
      <c r="A251" s="12">
        <v>2</v>
      </c>
      <c r="B251" s="18"/>
      <c r="C251" s="21"/>
      <c r="D251" s="22"/>
      <c r="E251" s="18"/>
      <c r="F251" s="23" t="e">
        <f t="shared" si="78"/>
        <v>#DIV/0!</v>
      </c>
      <c r="G251" s="18"/>
      <c r="H251" s="19" t="e">
        <f t="shared" si="79"/>
        <v>#DIV/0!</v>
      </c>
      <c r="I251" s="18"/>
      <c r="J251" s="19" t="e">
        <f t="shared" si="80"/>
        <v>#DIV/0!</v>
      </c>
      <c r="K251" s="1">
        <v>8377</v>
      </c>
      <c r="L251" s="19">
        <v>1.262</v>
      </c>
      <c r="M251" s="18">
        <v>4390</v>
      </c>
      <c r="N251" s="19">
        <f t="shared" si="81"/>
        <v>0.524053957263937</v>
      </c>
      <c r="O251" s="18">
        <v>7943</v>
      </c>
      <c r="P251" s="19">
        <f t="shared" si="82"/>
        <v>1.8093394077448748</v>
      </c>
    </row>
    <row r="252" spans="1:16" ht="13.5" customHeight="1">
      <c r="A252" s="12">
        <v>3</v>
      </c>
      <c r="B252" s="18"/>
      <c r="C252" s="21"/>
      <c r="D252" s="22"/>
      <c r="E252" s="18"/>
      <c r="F252" s="23" t="e">
        <f t="shared" si="78"/>
        <v>#DIV/0!</v>
      </c>
      <c r="G252" s="18"/>
      <c r="H252" s="19" t="e">
        <f t="shared" si="79"/>
        <v>#DIV/0!</v>
      </c>
      <c r="I252" s="18"/>
      <c r="J252" s="19" t="e">
        <f t="shared" si="80"/>
        <v>#DIV/0!</v>
      </c>
      <c r="K252" s="1">
        <v>10506</v>
      </c>
      <c r="L252" s="19">
        <v>1.078</v>
      </c>
      <c r="M252" s="18">
        <v>8993</v>
      </c>
      <c r="N252" s="19">
        <f t="shared" si="81"/>
        <v>0.8559870550161812</v>
      </c>
      <c r="O252" s="18">
        <v>12130</v>
      </c>
      <c r="P252" s="19">
        <f t="shared" si="82"/>
        <v>1.3488268653397086</v>
      </c>
    </row>
    <row r="253" spans="1:16" ht="13.5" customHeight="1">
      <c r="A253" s="12">
        <v>4</v>
      </c>
      <c r="B253" s="18"/>
      <c r="C253" s="21"/>
      <c r="D253" s="22"/>
      <c r="E253" s="18"/>
      <c r="F253" s="23" t="e">
        <f t="shared" si="78"/>
        <v>#DIV/0!</v>
      </c>
      <c r="G253" s="18"/>
      <c r="H253" s="19" t="e">
        <f t="shared" si="79"/>
        <v>#DIV/0!</v>
      </c>
      <c r="I253" s="18"/>
      <c r="J253" s="19" t="e">
        <f t="shared" si="80"/>
        <v>#DIV/0!</v>
      </c>
      <c r="K253" s="18">
        <v>13074</v>
      </c>
      <c r="L253" s="19">
        <v>1.213</v>
      </c>
      <c r="M253" s="18">
        <v>9161</v>
      </c>
      <c r="N253" s="19">
        <f t="shared" si="81"/>
        <v>0.7007036867064402</v>
      </c>
      <c r="O253" s="18">
        <v>11482</v>
      </c>
      <c r="P253" s="19">
        <f t="shared" si="82"/>
        <v>1.253356620456282</v>
      </c>
    </row>
    <row r="254" spans="1:16" ht="13.5" customHeight="1">
      <c r="A254" s="12">
        <v>5</v>
      </c>
      <c r="B254" s="18"/>
      <c r="C254" s="21"/>
      <c r="D254" s="22"/>
      <c r="E254" s="18"/>
      <c r="F254" s="23" t="e">
        <f t="shared" si="78"/>
        <v>#DIV/0!</v>
      </c>
      <c r="G254" s="18"/>
      <c r="H254" s="19" t="e">
        <f t="shared" si="79"/>
        <v>#DIV/0!</v>
      </c>
      <c r="I254" s="18"/>
      <c r="J254" s="19" t="e">
        <f t="shared" si="80"/>
        <v>#DIV/0!</v>
      </c>
      <c r="K254" s="18">
        <v>10508</v>
      </c>
      <c r="L254" s="19">
        <v>1.223</v>
      </c>
      <c r="M254" s="18">
        <v>5563</v>
      </c>
      <c r="N254" s="19">
        <f t="shared" si="81"/>
        <v>0.5294061667301104</v>
      </c>
      <c r="O254" s="18">
        <v>10252</v>
      </c>
      <c r="P254" s="19">
        <f t="shared" si="82"/>
        <v>1.8428905266942297</v>
      </c>
    </row>
    <row r="255" spans="1:16" ht="13.5" customHeight="1">
      <c r="A255" s="12">
        <v>6</v>
      </c>
      <c r="B255" s="18"/>
      <c r="C255" s="21"/>
      <c r="D255" s="22"/>
      <c r="E255" s="18"/>
      <c r="F255" s="23" t="e">
        <f t="shared" si="78"/>
        <v>#DIV/0!</v>
      </c>
      <c r="G255" s="18"/>
      <c r="H255" s="19" t="e">
        <f t="shared" si="79"/>
        <v>#DIV/0!</v>
      </c>
      <c r="I255" s="18"/>
      <c r="J255" s="19" t="e">
        <f t="shared" si="80"/>
        <v>#DIV/0!</v>
      </c>
      <c r="K255" s="18">
        <v>5875</v>
      </c>
      <c r="L255" s="19">
        <v>1.005</v>
      </c>
      <c r="M255" s="18">
        <v>4604</v>
      </c>
      <c r="N255" s="19">
        <f t="shared" si="81"/>
        <v>0.7836595744680851</v>
      </c>
      <c r="O255" s="18">
        <v>8295</v>
      </c>
      <c r="P255" s="19">
        <f t="shared" si="82"/>
        <v>1.8016941789748044</v>
      </c>
    </row>
    <row r="256" spans="1:16" ht="13.5" customHeight="1">
      <c r="A256" s="12">
        <v>7</v>
      </c>
      <c r="B256" s="18"/>
      <c r="C256" s="21"/>
      <c r="D256" s="22"/>
      <c r="E256" s="18"/>
      <c r="F256" s="23" t="e">
        <f t="shared" si="78"/>
        <v>#DIV/0!</v>
      </c>
      <c r="G256" s="18"/>
      <c r="H256" s="19" t="e">
        <f t="shared" si="79"/>
        <v>#DIV/0!</v>
      </c>
      <c r="I256" s="18"/>
      <c r="J256" s="19" t="e">
        <f t="shared" si="80"/>
        <v>#DIV/0!</v>
      </c>
      <c r="K256" s="18">
        <v>6747</v>
      </c>
      <c r="L256" s="19">
        <v>1.085</v>
      </c>
      <c r="M256" s="18">
        <v>4907</v>
      </c>
      <c r="N256" s="19">
        <f t="shared" si="81"/>
        <v>0.7272862012746406</v>
      </c>
      <c r="O256" s="18">
        <v>7960</v>
      </c>
      <c r="P256" s="19">
        <f t="shared" si="82"/>
        <v>1.6221724067658447</v>
      </c>
    </row>
    <row r="257" spans="1:16" ht="13.5" customHeight="1">
      <c r="A257" s="12">
        <v>8</v>
      </c>
      <c r="B257" s="18"/>
      <c r="C257" s="21"/>
      <c r="D257" s="22"/>
      <c r="E257" s="18"/>
      <c r="F257" s="23" t="e">
        <f t="shared" si="78"/>
        <v>#DIV/0!</v>
      </c>
      <c r="G257" s="18"/>
      <c r="H257" s="19" t="e">
        <f t="shared" si="79"/>
        <v>#DIV/0!</v>
      </c>
      <c r="I257" s="18"/>
      <c r="J257" s="19" t="e">
        <f t="shared" si="80"/>
        <v>#DIV/0!</v>
      </c>
      <c r="K257" s="18">
        <v>5189</v>
      </c>
      <c r="L257" s="19">
        <f>SUM(1-0.017)</f>
        <v>0.983</v>
      </c>
      <c r="M257" s="18">
        <v>4977</v>
      </c>
      <c r="N257" s="19">
        <f t="shared" si="81"/>
        <v>0.9591443438042012</v>
      </c>
      <c r="O257" s="18">
        <v>4996</v>
      </c>
      <c r="P257" s="19">
        <f t="shared" si="82"/>
        <v>1.003817560779586</v>
      </c>
    </row>
    <row r="258" spans="1:16" ht="13.5" customHeight="1">
      <c r="A258" s="12">
        <v>9</v>
      </c>
      <c r="B258" s="18"/>
      <c r="C258" s="21"/>
      <c r="D258" s="22"/>
      <c r="E258" s="18"/>
      <c r="F258" s="23" t="e">
        <f t="shared" si="78"/>
        <v>#DIV/0!</v>
      </c>
      <c r="G258" s="18"/>
      <c r="H258" s="19" t="e">
        <f t="shared" si="79"/>
        <v>#DIV/0!</v>
      </c>
      <c r="I258" s="18"/>
      <c r="J258" s="19" t="e">
        <f t="shared" si="80"/>
        <v>#DIV/0!</v>
      </c>
      <c r="K258" s="18">
        <v>7770</v>
      </c>
      <c r="L258" s="19">
        <v>1.182</v>
      </c>
      <c r="M258" s="18">
        <v>7761</v>
      </c>
      <c r="N258" s="19">
        <f t="shared" si="81"/>
        <v>0.9988416988416988</v>
      </c>
      <c r="O258" s="18">
        <v>9033</v>
      </c>
      <c r="P258" s="19">
        <f t="shared" si="82"/>
        <v>1.1638964051024352</v>
      </c>
    </row>
    <row r="259" spans="1:16" ht="13.5" customHeight="1">
      <c r="A259" s="12">
        <v>10</v>
      </c>
      <c r="B259" s="18"/>
      <c r="C259" s="21"/>
      <c r="D259" s="22"/>
      <c r="E259" s="18"/>
      <c r="F259" s="23" t="e">
        <f t="shared" si="78"/>
        <v>#DIV/0!</v>
      </c>
      <c r="G259" s="18"/>
      <c r="H259" s="19" t="e">
        <f t="shared" si="79"/>
        <v>#DIV/0!</v>
      </c>
      <c r="I259" s="18"/>
      <c r="J259" s="19" t="e">
        <f t="shared" si="80"/>
        <v>#DIV/0!</v>
      </c>
      <c r="K259" s="18">
        <v>10378</v>
      </c>
      <c r="L259" s="19">
        <f>SUM(1-0.052)</f>
        <v>0.948</v>
      </c>
      <c r="M259" s="18">
        <v>8459</v>
      </c>
      <c r="N259" s="19">
        <f t="shared" si="81"/>
        <v>0.8150896126421275</v>
      </c>
      <c r="O259" s="18">
        <v>9200</v>
      </c>
      <c r="P259" s="19">
        <f t="shared" si="82"/>
        <v>1.0875990069748198</v>
      </c>
    </row>
    <row r="260" spans="1:16" ht="13.5" customHeight="1">
      <c r="A260" s="12">
        <v>11</v>
      </c>
      <c r="B260" s="18"/>
      <c r="C260" s="21"/>
      <c r="D260" s="22"/>
      <c r="E260" s="18"/>
      <c r="F260" s="23" t="e">
        <f t="shared" si="78"/>
        <v>#DIV/0!</v>
      </c>
      <c r="G260" s="18"/>
      <c r="H260" s="19" t="e">
        <f t="shared" si="79"/>
        <v>#DIV/0!</v>
      </c>
      <c r="I260" s="18"/>
      <c r="J260" s="19" t="e">
        <f t="shared" si="80"/>
        <v>#DIV/0!</v>
      </c>
      <c r="K260" s="18">
        <v>9291</v>
      </c>
      <c r="L260" s="19">
        <f>SUM(1-0.125)</f>
        <v>0.875</v>
      </c>
      <c r="M260" s="18">
        <v>9718</v>
      </c>
      <c r="N260" s="19">
        <f t="shared" si="81"/>
        <v>1.0459584544182543</v>
      </c>
      <c r="O260" s="18">
        <v>11100</v>
      </c>
      <c r="P260" s="19">
        <f t="shared" si="82"/>
        <v>1.1422103313438978</v>
      </c>
    </row>
    <row r="261" spans="1:16" ht="13.5" customHeight="1">
      <c r="A261" s="12">
        <v>12</v>
      </c>
      <c r="B261" s="18"/>
      <c r="C261" s="21"/>
      <c r="D261" s="22"/>
      <c r="E261" s="18"/>
      <c r="F261" s="23" t="e">
        <f>SUM(E261/C261)</f>
        <v>#DIV/0!</v>
      </c>
      <c r="G261" s="18"/>
      <c r="H261" s="19" t="e">
        <f>SUM(G261/E261)</f>
        <v>#DIV/0!</v>
      </c>
      <c r="I261" s="18"/>
      <c r="J261" s="19" t="e">
        <f t="shared" si="80"/>
        <v>#DIV/0!</v>
      </c>
      <c r="K261" s="18">
        <v>13126</v>
      </c>
      <c r="L261" s="19">
        <f>SUM(1-0.2)</f>
        <v>0.8</v>
      </c>
      <c r="M261" s="18">
        <v>14781</v>
      </c>
      <c r="N261" s="19">
        <f>SUM(M261/K261)</f>
        <v>1.126085631570928</v>
      </c>
      <c r="O261" s="18">
        <v>17400</v>
      </c>
      <c r="P261" s="19">
        <f t="shared" si="82"/>
        <v>1.177186929165821</v>
      </c>
    </row>
    <row r="262" spans="1:16" ht="13.5" customHeight="1">
      <c r="A262" s="24" t="s">
        <v>0</v>
      </c>
      <c r="B262" s="18"/>
      <c r="C262" s="21">
        <f>SUM(C250:C255)</f>
        <v>0</v>
      </c>
      <c r="D262" s="33"/>
      <c r="E262" s="21">
        <f>SUM(E250:E255)</f>
        <v>0</v>
      </c>
      <c r="F262" s="23" t="e">
        <f>SUM(E262/C262)</f>
        <v>#DIV/0!</v>
      </c>
      <c r="G262" s="21">
        <f>SUM(G250:G255)</f>
        <v>0</v>
      </c>
      <c r="H262" s="19" t="e">
        <f>SUM(G262/E262)</f>
        <v>#DIV/0!</v>
      </c>
      <c r="I262" s="21">
        <f>SUM(I250:I255)</f>
        <v>0</v>
      </c>
      <c r="J262" s="19" t="e">
        <f t="shared" si="80"/>
        <v>#DIV/0!</v>
      </c>
      <c r="K262" s="21">
        <f>SUM(K250:K261)</f>
        <v>105663</v>
      </c>
      <c r="L262" s="16" t="s">
        <v>30</v>
      </c>
      <c r="M262" s="21">
        <f>SUM(M250:M261)</f>
        <v>89509</v>
      </c>
      <c r="N262" s="19">
        <f>SUM(M262/K262)</f>
        <v>0.8471177233279388</v>
      </c>
      <c r="O262" s="21">
        <f>SUM(O250:O261)</f>
        <v>114480</v>
      </c>
      <c r="P262" s="19">
        <f t="shared" si="82"/>
        <v>1.2789775329855098</v>
      </c>
    </row>
    <row r="263" spans="1:16" ht="13.5" customHeight="1">
      <c r="A263" s="24" t="s">
        <v>20</v>
      </c>
      <c r="B263" s="18"/>
      <c r="C263" s="18">
        <f>SUM(C256:C261)</f>
        <v>0</v>
      </c>
      <c r="D263" s="33"/>
      <c r="E263" s="18">
        <f>SUM(E256:E261)</f>
        <v>0</v>
      </c>
      <c r="F263" s="23" t="e">
        <f>SUM(E263/C263)</f>
        <v>#DIV/0!</v>
      </c>
      <c r="G263" s="18">
        <f>SUM(G256:G261)</f>
        <v>0</v>
      </c>
      <c r="H263" s="19" t="e">
        <f>SUM(G263/E263)</f>
        <v>#DIV/0!</v>
      </c>
      <c r="I263" s="18">
        <f>SUM(I256:I261)</f>
        <v>0</v>
      </c>
      <c r="J263" s="19" t="e">
        <f t="shared" si="80"/>
        <v>#DIV/0!</v>
      </c>
      <c r="K263" s="18">
        <f>SUM(K256:K261)</f>
        <v>52501</v>
      </c>
      <c r="L263" s="16" t="s">
        <v>30</v>
      </c>
      <c r="M263" s="21">
        <f>SUM(M251:M256)</f>
        <v>37618</v>
      </c>
      <c r="N263" s="19">
        <f>SUM(M263/K263)</f>
        <v>0.7165196853393269</v>
      </c>
      <c r="O263" s="21">
        <f>SUM(O251:O256)</f>
        <v>58062</v>
      </c>
      <c r="P263" s="19">
        <f t="shared" si="82"/>
        <v>1.5434632356850444</v>
      </c>
    </row>
    <row r="264" spans="1:16" ht="13.5" customHeight="1">
      <c r="A264" s="24" t="s">
        <v>26</v>
      </c>
      <c r="B264" s="18"/>
      <c r="C264" s="18">
        <f>SUM(C250:C260)</f>
        <v>0</v>
      </c>
      <c r="D264" s="33"/>
      <c r="E264" s="18">
        <f>SUM(E250:E260)</f>
        <v>0</v>
      </c>
      <c r="F264" s="23" t="e">
        <f>SUM(E264/C264)</f>
        <v>#DIV/0!</v>
      </c>
      <c r="G264" s="18">
        <f>SUM(G250:G260)</f>
        <v>0</v>
      </c>
      <c r="H264" s="19" t="e">
        <f>SUM(G264/E264)</f>
        <v>#DIV/0!</v>
      </c>
      <c r="I264" s="18">
        <f>SUM(I250:I260)</f>
        <v>0</v>
      </c>
      <c r="J264" s="19" t="e">
        <f t="shared" si="80"/>
        <v>#DIV/0!</v>
      </c>
      <c r="K264" s="18">
        <f>SUM(K250:K260)</f>
        <v>92537</v>
      </c>
      <c r="L264" s="16" t="s">
        <v>30</v>
      </c>
      <c r="M264" s="18">
        <f>SUM(M250:M260)</f>
        <v>74728</v>
      </c>
      <c r="N264" s="19">
        <f>SUM(M264/K264)</f>
        <v>0.8075472513697224</v>
      </c>
      <c r="O264" s="18">
        <f>SUM(O250:O260)</f>
        <v>97080</v>
      </c>
      <c r="P264" s="19">
        <f t="shared" si="82"/>
        <v>1.2991114441708596</v>
      </c>
    </row>
    <row r="265" spans="1:16" ht="13.5" customHeight="1">
      <c r="A265" s="2" t="s">
        <v>16</v>
      </c>
      <c r="B265" s="6"/>
      <c r="C265" s="9">
        <f>SUM(C250:C261)</f>
        <v>0</v>
      </c>
      <c r="D265" s="11"/>
      <c r="E265" s="9">
        <f>SUM(E250:E261)</f>
        <v>0</v>
      </c>
      <c r="F265" s="10" t="e">
        <f>SUM(E265/C265)</f>
        <v>#DIV/0!</v>
      </c>
      <c r="G265" s="9">
        <f>SUM(G250:G261)</f>
        <v>0</v>
      </c>
      <c r="H265" s="10" t="e">
        <f>SUM(G265/E265)</f>
        <v>#DIV/0!</v>
      </c>
      <c r="I265" s="9">
        <f>SUM(I250:I261)</f>
        <v>0</v>
      </c>
      <c r="J265" s="7" t="e">
        <f t="shared" si="80"/>
        <v>#DIV/0!</v>
      </c>
      <c r="K265" s="9">
        <f>SUM(K250:K261)</f>
        <v>105663</v>
      </c>
      <c r="L265" s="5" t="s">
        <v>30</v>
      </c>
      <c r="M265" s="6">
        <f>SUM(M250:M261)</f>
        <v>89509</v>
      </c>
      <c r="N265" s="7">
        <f>SUM(M265/K265)</f>
        <v>0.8471177233279388</v>
      </c>
      <c r="O265" s="6">
        <f>SUM(O250:O261)</f>
        <v>114480</v>
      </c>
      <c r="P265" s="7">
        <f t="shared" si="82"/>
        <v>1.2789775329855098</v>
      </c>
    </row>
  </sheetData>
  <mergeCells count="13">
    <mergeCell ref="A153:N153"/>
    <mergeCell ref="A172:N172"/>
    <mergeCell ref="A191:N191"/>
    <mergeCell ref="A248:N248"/>
    <mergeCell ref="A229:N229"/>
    <mergeCell ref="A210:N210"/>
    <mergeCell ref="A115:N115"/>
    <mergeCell ref="A134:N134"/>
    <mergeCell ref="A20:N20"/>
    <mergeCell ref="A39:N39"/>
    <mergeCell ref="A58:N58"/>
    <mergeCell ref="A77:N77"/>
    <mergeCell ref="A96:N96"/>
  </mergeCells>
  <printOptions/>
  <pageMargins left="0.75" right="0.56" top="0.5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ISHIHARA Yoshiro</dc:creator>
  <cp:keywords/>
  <dc:description/>
  <cp:lastModifiedBy>Yoshiro Ishihara</cp:lastModifiedBy>
  <cp:lastPrinted>2007-06-19T02:45:42Z</cp:lastPrinted>
  <dcterms:created xsi:type="dcterms:W3CDTF">2005-03-23T07:14:16Z</dcterms:created>
  <dcterms:modified xsi:type="dcterms:W3CDTF">2010-12-09T00:16:42Z</dcterms:modified>
  <cp:category/>
  <cp:version/>
  <cp:contentType/>
  <cp:contentStatus/>
</cp:coreProperties>
</file>